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4" yWindow="65488" windowWidth="20496" windowHeight="10572" activeTab="1"/>
  </bookViews>
  <sheets>
    <sheet name="INSTRUCTIONS" sheetId="1" r:id="rId1"/>
    <sheet name="Travel Expense Form" sheetId="2" r:id="rId2"/>
  </sheets>
  <definedNames>
    <definedName name="_xlfn.BAHTTEXT" hidden="1">#NAME?</definedName>
    <definedName name="_xlfn.IFERROR" hidden="1">#NAME?</definedName>
    <definedName name="category_list">'Travel Expense Form'!$V$55:$W$77</definedName>
    <definedName name="category_tbl">'Travel Expense Form'!$V$55:$W$77</definedName>
    <definedName name="dept_tbl">'Travel Expense Form'!$P$56:$Q$209</definedName>
    <definedName name="dept_tbl1">'Travel Expense Form'!$P$55:$Q$209</definedName>
    <definedName name="gl_tbl">'Travel Expense Form'!$P$55:$Q$216</definedName>
    <definedName name="_xlnm.Print_Area" localSheetId="1">'Travel Expense Form'!$B$2:$N$52</definedName>
    <definedName name="table2">'Travel Expense Form'!$P$56:$Q$326</definedName>
    <definedName name="table3">'Travel Expense Form'!$P$55:$Q$84</definedName>
  </definedNames>
  <calcPr fullCalcOnLoad="1"/>
</workbook>
</file>

<file path=xl/sharedStrings.xml><?xml version="1.0" encoding="utf-8"?>
<sst xmlns="http://schemas.openxmlformats.org/spreadsheetml/2006/main" count="101" uniqueCount="89">
  <si>
    <t>Department</t>
  </si>
  <si>
    <t>Mileage</t>
  </si>
  <si>
    <t>Mileage Amt</t>
  </si>
  <si>
    <t>Travel (Flat Rate)</t>
  </si>
  <si>
    <t>Cost (Pre-Tax)</t>
  </si>
  <si>
    <r>
      <t>HST (</t>
    </r>
    <r>
      <rPr>
        <sz val="7"/>
        <color indexed="8"/>
        <rFont val="Calibri"/>
        <family val="2"/>
      </rPr>
      <t>per receipt(s)</t>
    </r>
  </si>
  <si>
    <r>
      <t xml:space="preserve">DATE </t>
    </r>
    <r>
      <rPr>
        <sz val="8"/>
        <color indexed="8"/>
        <rFont val="Calibri"/>
        <family val="2"/>
      </rPr>
      <t>of Expense</t>
    </r>
  </si>
  <si>
    <t>Approved By:</t>
  </si>
  <si>
    <t>Please Print</t>
  </si>
  <si>
    <t>Signature:</t>
  </si>
  <si>
    <t>** Minimum requirement of $50 for reimbursement. Please accumulate receipts**</t>
  </si>
  <si>
    <t xml:space="preserve">Payable To </t>
  </si>
  <si>
    <t>TOTAL</t>
  </si>
  <si>
    <t xml:space="preserve">Submitted By </t>
  </si>
  <si>
    <r>
      <rPr>
        <b/>
        <sz val="10"/>
        <color indexed="8"/>
        <rFont val="Calibri"/>
        <family val="2"/>
      </rPr>
      <t>Payable To</t>
    </r>
    <r>
      <rPr>
        <sz val="10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(Please Print)</t>
    </r>
  </si>
  <si>
    <t>Date</t>
  </si>
  <si>
    <t>Last, First, Middle Initial</t>
  </si>
  <si>
    <t>Expense Code</t>
  </si>
  <si>
    <t>Date:</t>
  </si>
  <si>
    <t>OTHER Expenses ($$)</t>
  </si>
  <si>
    <t>Total Expenses</t>
  </si>
  <si>
    <t>PROcure GL#</t>
  </si>
  <si>
    <t>GL Code</t>
  </si>
  <si>
    <t>Expense Type</t>
  </si>
  <si>
    <t>O T H E R (Departments/Expense Codes not listed) - FREE FLOW Section</t>
  </si>
  <si>
    <t>Per KM rate (after Jun 1/12)</t>
  </si>
  <si>
    <t>MM/DD/YY</t>
  </si>
  <si>
    <t>Total HST</t>
  </si>
  <si>
    <t>EMPLOYEE EXPENSE REIMBURSEMENT</t>
  </si>
  <si>
    <t>Business Purpose</t>
  </si>
  <si>
    <t># KM's</t>
  </si>
  <si>
    <t xml:space="preserve"># KM's </t>
  </si>
  <si>
    <t>http://www.transformsso.ca/</t>
  </si>
  <si>
    <t>Instructions for Employee Expense Forms</t>
  </si>
  <si>
    <t>Notes:</t>
  </si>
  <si>
    <t xml:space="preserve"> (please accumulate receipts)</t>
  </si>
  <si>
    <r>
      <rPr>
        <b/>
        <i/>
        <sz val="10"/>
        <color indexed="10"/>
        <rFont val="Calibri"/>
        <family val="2"/>
      </rPr>
      <t xml:space="preserve">***  PAYMENT WILL BE ISSUED VIA </t>
    </r>
    <r>
      <rPr>
        <b/>
        <i/>
        <u val="single"/>
        <sz val="10"/>
        <color indexed="10"/>
        <rFont val="Calibri"/>
        <family val="2"/>
      </rPr>
      <t>EFT</t>
    </r>
    <r>
      <rPr>
        <b/>
        <i/>
        <sz val="10"/>
        <color indexed="10"/>
        <rFont val="Calibri"/>
        <family val="2"/>
      </rPr>
      <t xml:space="preserve"> ONLY ***</t>
    </r>
    <r>
      <rPr>
        <b/>
        <i/>
        <sz val="10"/>
        <color indexed="8"/>
        <rFont val="Calibri"/>
        <family val="2"/>
      </rPr>
      <t xml:space="preserve"> </t>
    </r>
  </si>
  <si>
    <t>a) Minimum requirement for reimbursement is $50.00</t>
  </si>
  <si>
    <r>
      <rPr>
        <sz val="11"/>
        <color indexed="8"/>
        <rFont val="Calibri"/>
        <family val="2"/>
      </rPr>
      <t>b)</t>
    </r>
    <r>
      <rPr>
        <b/>
        <u val="single"/>
        <sz val="11"/>
        <color indexed="8"/>
        <rFont val="Calibri"/>
        <family val="2"/>
      </rPr>
      <t xml:space="preserve"> One</t>
    </r>
    <r>
      <rPr>
        <sz val="11"/>
        <color theme="1"/>
        <rFont val="Calibri"/>
        <family val="2"/>
      </rPr>
      <t xml:space="preserve"> expense type per line</t>
    </r>
  </si>
  <si>
    <r>
      <t xml:space="preserve">Department                           </t>
    </r>
    <r>
      <rPr>
        <sz val="10"/>
        <color indexed="10"/>
        <rFont val="Calibri"/>
        <family val="2"/>
      </rPr>
      <t>(Drop Down List)</t>
    </r>
  </si>
  <si>
    <r>
      <t xml:space="preserve">Expense Type                      </t>
    </r>
    <r>
      <rPr>
        <sz val="10"/>
        <color indexed="10"/>
        <rFont val="Calibri"/>
        <family val="2"/>
      </rPr>
      <t>(Drop Down List)</t>
    </r>
  </si>
  <si>
    <t>Common  Name</t>
  </si>
  <si>
    <t>*** After approval deliver original expense report for audit to: your designated Finance Person, Finance will forward to Accounts Payable.***</t>
  </si>
  <si>
    <r>
      <t xml:space="preserve">c) ** Original Employee Expense forms are submitted to your designated Finance Person.  </t>
    </r>
    <r>
      <rPr>
        <b/>
        <u val="single"/>
        <sz val="11"/>
        <color indexed="8"/>
        <rFont val="Calibri"/>
        <family val="2"/>
      </rPr>
      <t>Finance will submi</t>
    </r>
    <r>
      <rPr>
        <sz val="11"/>
        <color theme="1"/>
        <rFont val="Calibri"/>
        <family val="2"/>
      </rPr>
      <t>t necessary documents for payment to TransForm.</t>
    </r>
  </si>
  <si>
    <t>Office Supplies - General</t>
  </si>
  <si>
    <t>Travel - Delivery of Service</t>
  </si>
  <si>
    <t>Travel - Staff</t>
  </si>
  <si>
    <t>Books / Subscriptions</t>
  </si>
  <si>
    <r>
      <t xml:space="preserve">Rate per KM </t>
    </r>
  </si>
  <si>
    <t>*Always go to website for latest updated version of the Employee Expense Form</t>
  </si>
  <si>
    <t>Chatham Administration</t>
  </si>
  <si>
    <t>Chatham Case Management</t>
  </si>
  <si>
    <t>Chatham Clinical Management</t>
  </si>
  <si>
    <t>Chatham RAIT</t>
  </si>
  <si>
    <t>Chatham Vocational</t>
  </si>
  <si>
    <t>Chatham Early Intervention</t>
  </si>
  <si>
    <t>Chatham Support within Housing Apartments</t>
  </si>
  <si>
    <t>Chatham Information Systems</t>
  </si>
  <si>
    <t>Chatham Court Support &amp; Early Release</t>
  </si>
  <si>
    <t>Chatham Mental Health First Response Team/Crisis Intervention</t>
  </si>
  <si>
    <t>Chatham Short Term Beds</t>
  </si>
  <si>
    <t>Chatham Access Open Minds</t>
  </si>
  <si>
    <t>Sarnia Administration</t>
  </si>
  <si>
    <t>Sarnia Clinical Management</t>
  </si>
  <si>
    <t>Sarnia Case Management</t>
  </si>
  <si>
    <t>Sarnia RAIT</t>
  </si>
  <si>
    <t>Sarnia Aboriginal Wellness Nurse</t>
  </si>
  <si>
    <t>Sarnia Counselling and Treatment</t>
  </si>
  <si>
    <t>Sarnia Vocational</t>
  </si>
  <si>
    <t>Sarnia Early Intervention</t>
  </si>
  <si>
    <t>Sarnia Support within Housing - Apartments LB</t>
  </si>
  <si>
    <t>Sarnia Support within Housing - Addictions</t>
  </si>
  <si>
    <t>Sarnia Ride Don't Hide</t>
  </si>
  <si>
    <t>Sarnia Court Support &amp; Early Release</t>
  </si>
  <si>
    <t>Sarnia Mental Health First Response Team/Crisis Intervention</t>
  </si>
  <si>
    <t>Sarnia Short Term Beds</t>
  </si>
  <si>
    <t>Sarnia CHPI - Case Management</t>
  </si>
  <si>
    <t>Chatham Promotion and Education</t>
  </si>
  <si>
    <t>Sarnia Aging at Home - Psycho - Geriatrics</t>
  </si>
  <si>
    <t>Sarnia Promotion and Education - LB</t>
  </si>
  <si>
    <t>Program Supplies</t>
  </si>
  <si>
    <t xml:space="preserve">Education </t>
  </si>
  <si>
    <t>Travel</t>
  </si>
  <si>
    <t>Travel - Education</t>
  </si>
  <si>
    <t>MM/DDYY</t>
  </si>
  <si>
    <t>(AUTO FILL)</t>
  </si>
  <si>
    <t>(DROPDOWN)</t>
  </si>
  <si>
    <t>“I certify that the above expenses were incurred by me on business approved by the Employer, and I verify that I personally hold a valid Ontario Driver’s Licence in good standing. Further I certify that I have 1 million in third party liability insurance currently in force and that I have notified my insurance carrier that I use my automobile for business purposes.  “</t>
  </si>
  <si>
    <t>Ver. 1.2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</si>
</sst>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1009]d\-mmm\-yy;@"/>
    <numFmt numFmtId="174" formatCode="[$-F800]dddd\,\ mmmm\ dd\,\ yyyy"/>
    <numFmt numFmtId="175" formatCode="0.000000000"/>
    <numFmt numFmtId="176" formatCode="000.0000000"/>
    <numFmt numFmtId="177" formatCode="#,##0.0_);\(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.000000000"/>
    <numFmt numFmtId="183" formatCode="0000000"/>
    <numFmt numFmtId="184" formatCode="[$-409]h:mm:ss\ AM/PM"/>
    <numFmt numFmtId="185" formatCode="d\-mmm\-yyyy"/>
    <numFmt numFmtId="186" formatCode="[&lt;=9999999]###\-####;###\-###\-####"/>
    <numFmt numFmtId="187" formatCode="&quot;  &quot;"/>
    <numFmt numFmtId="188" formatCode="dd/mm/yyyy;@"/>
    <numFmt numFmtId="189" formatCode="dd/mm/yy;@"/>
    <numFmt numFmtId="190" formatCode="[$-1009]mmmm\ d\,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Imprint MT Shadow"/>
      <family val="5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9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10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6"/>
      <color indexed="10"/>
      <name val="Calibri"/>
      <family val="2"/>
    </font>
    <font>
      <sz val="10"/>
      <color indexed="9"/>
      <name val="Calibri"/>
      <family val="2"/>
    </font>
    <font>
      <b/>
      <sz val="10.5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10"/>
      <name val="Calibri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i/>
      <sz val="16"/>
      <color indexed="8"/>
      <name val="Brush Script MT"/>
      <family val="4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16"/>
      <color rgb="FFFF0000"/>
      <name val="Calibri"/>
      <family val="2"/>
    </font>
    <font>
      <sz val="10"/>
      <color theme="0"/>
      <name val="Calibri"/>
      <family val="2"/>
    </font>
    <font>
      <b/>
      <sz val="10.5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Calibri"/>
      <family val="2"/>
    </font>
    <font>
      <b/>
      <sz val="20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i/>
      <sz val="16"/>
      <color theme="1"/>
      <name val="Brush Script MT"/>
      <family val="4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7" fillId="0" borderId="0" xfId="0" applyFont="1" applyAlignment="1" applyProtection="1">
      <alignment horizontal="left"/>
      <protection locked="0"/>
    </xf>
    <xf numFmtId="0" fontId="68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9" fillId="0" borderId="0" xfId="0" applyFont="1" applyBorder="1" applyAlignment="1" applyProtection="1">
      <alignment vertical="center"/>
      <protection locked="0"/>
    </xf>
    <xf numFmtId="173" fontId="69" fillId="0" borderId="0" xfId="0" applyNumberFormat="1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4" fillId="33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74" fillId="33" borderId="14" xfId="0" applyFont="1" applyFill="1" applyBorder="1" applyAlignment="1" applyProtection="1">
      <alignment horizontal="center" vertical="center"/>
      <protection locked="0"/>
    </xf>
    <xf numFmtId="4" fontId="69" fillId="0" borderId="0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74" fillId="33" borderId="13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71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69" fillId="0" borderId="13" xfId="44" applyFont="1" applyFill="1" applyBorder="1" applyAlignment="1" applyProtection="1">
      <alignment horizontal="right" vertical="center"/>
      <protection/>
    </xf>
    <xf numFmtId="44" fontId="0" fillId="0" borderId="14" xfId="44" applyFont="1" applyBorder="1" applyAlignment="1" applyProtection="1">
      <alignment/>
      <protection/>
    </xf>
    <xf numFmtId="44" fontId="69" fillId="0" borderId="21" xfId="44" applyFont="1" applyFill="1" applyBorder="1" applyAlignment="1" applyProtection="1">
      <alignment horizontal="right" vertical="center"/>
      <protection/>
    </xf>
    <xf numFmtId="44" fontId="0" fillId="0" borderId="13" xfId="44" applyFont="1" applyBorder="1" applyAlignment="1" applyProtection="1">
      <alignment/>
      <protection/>
    </xf>
    <xf numFmtId="0" fontId="67" fillId="0" borderId="0" xfId="0" applyFont="1" applyBorder="1" applyAlignment="1" applyProtection="1">
      <alignment horizontal="center" vertical="center"/>
      <protection locked="0"/>
    </xf>
    <xf numFmtId="44" fontId="0" fillId="0" borderId="13" xfId="0" applyNumberFormat="1" applyBorder="1" applyAlignment="1" applyProtection="1">
      <alignment/>
      <protection/>
    </xf>
    <xf numFmtId="0" fontId="75" fillId="0" borderId="0" xfId="0" applyFont="1" applyBorder="1" applyAlignment="1" applyProtection="1">
      <alignment horizontal="center" vertical="center"/>
      <protection locked="0"/>
    </xf>
    <xf numFmtId="173" fontId="69" fillId="0" borderId="13" xfId="0" applyNumberFormat="1" applyFont="1" applyFill="1" applyBorder="1" applyAlignment="1" applyProtection="1">
      <alignment horizontal="center" vertical="center"/>
      <protection locked="0"/>
    </xf>
    <xf numFmtId="0" fontId="69" fillId="0" borderId="13" xfId="0" applyFont="1" applyFill="1" applyBorder="1" applyAlignment="1" applyProtection="1">
      <alignment horizontal="left" vertical="center" wrapText="1"/>
      <protection locked="0"/>
    </xf>
    <xf numFmtId="175" fontId="71" fillId="0" borderId="13" xfId="0" applyNumberFormat="1" applyFont="1" applyFill="1" applyBorder="1" applyAlignment="1" applyProtection="1">
      <alignment vertical="center"/>
      <protection locked="0"/>
    </xf>
    <xf numFmtId="175" fontId="71" fillId="0" borderId="13" xfId="0" applyNumberFormat="1" applyFont="1" applyFill="1" applyBorder="1" applyAlignment="1" applyProtection="1">
      <alignment horizontal="right" vertical="center"/>
      <protection/>
    </xf>
    <xf numFmtId="175" fontId="71" fillId="0" borderId="18" xfId="0" applyNumberFormat="1" applyFont="1" applyFill="1" applyBorder="1" applyAlignment="1" applyProtection="1">
      <alignment vertical="center"/>
      <protection locked="0"/>
    </xf>
    <xf numFmtId="0" fontId="71" fillId="0" borderId="18" xfId="0" applyNumberFormat="1" applyFont="1" applyFill="1" applyBorder="1" applyAlignment="1" applyProtection="1">
      <alignment horizontal="right" vertical="center"/>
      <protection/>
    </xf>
    <xf numFmtId="1" fontId="69" fillId="0" borderId="22" xfId="44" applyNumberFormat="1" applyFont="1" applyFill="1" applyBorder="1" applyAlignment="1" applyProtection="1">
      <alignment horizontal="center"/>
      <protection locked="0"/>
    </xf>
    <xf numFmtId="44" fontId="69" fillId="0" borderId="13" xfId="44" applyFont="1" applyFill="1" applyBorder="1" applyAlignment="1" applyProtection="1">
      <alignment horizontal="center"/>
      <protection locked="0"/>
    </xf>
    <xf numFmtId="44" fontId="69" fillId="0" borderId="23" xfId="44" applyFont="1" applyFill="1" applyBorder="1" applyAlignment="1" applyProtection="1">
      <alignment horizontal="center"/>
      <protection locked="0"/>
    </xf>
    <xf numFmtId="44" fontId="69" fillId="0" borderId="24" xfId="44" applyFont="1" applyFill="1" applyBorder="1" applyAlignment="1" applyProtection="1">
      <alignment horizontal="center" vertical="center"/>
      <protection locked="0"/>
    </xf>
    <xf numFmtId="44" fontId="69" fillId="0" borderId="15" xfId="44" applyFont="1" applyFill="1" applyBorder="1" applyAlignment="1" applyProtection="1">
      <alignment/>
      <protection locked="0"/>
    </xf>
    <xf numFmtId="0" fontId="69" fillId="0" borderId="13" xfId="0" applyFont="1" applyFill="1" applyBorder="1" applyAlignment="1" applyProtection="1">
      <alignment horizontal="left" vertical="center"/>
      <protection locked="0"/>
    </xf>
    <xf numFmtId="1" fontId="69" fillId="0" borderId="25" xfId="44" applyNumberFormat="1" applyFont="1" applyFill="1" applyBorder="1" applyAlignment="1" applyProtection="1">
      <alignment horizontal="center"/>
      <protection locked="0"/>
    </xf>
    <xf numFmtId="44" fontId="69" fillId="0" borderId="26" xfId="44" applyFont="1" applyFill="1" applyBorder="1" applyAlignment="1" applyProtection="1">
      <alignment horizontal="center"/>
      <protection locked="0"/>
    </xf>
    <xf numFmtId="175" fontId="71" fillId="0" borderId="13" xfId="0" applyNumberFormat="1" applyFont="1" applyFill="1" applyBorder="1" applyAlignment="1" applyProtection="1">
      <alignment horizontal="left" vertical="center"/>
      <protection locked="0"/>
    </xf>
    <xf numFmtId="182" fontId="71" fillId="0" borderId="13" xfId="0" applyNumberFormat="1" applyFont="1" applyFill="1" applyBorder="1" applyAlignment="1" applyProtection="1">
      <alignment horizontal="center" vertical="center"/>
      <protection locked="0"/>
    </xf>
    <xf numFmtId="175" fontId="71" fillId="0" borderId="18" xfId="0" applyNumberFormat="1" applyFont="1" applyFill="1" applyBorder="1" applyAlignment="1" applyProtection="1">
      <alignment horizontal="left" vertical="center"/>
      <protection locked="0"/>
    </xf>
    <xf numFmtId="183" fontId="71" fillId="0" borderId="18" xfId="0" applyNumberFormat="1" applyFont="1" applyFill="1" applyBorder="1" applyAlignment="1" applyProtection="1">
      <alignment horizontal="center" vertical="center"/>
      <protection locked="0"/>
    </xf>
    <xf numFmtId="44" fontId="69" fillId="0" borderId="22" xfId="44" applyFont="1" applyFill="1" applyBorder="1" applyAlignment="1" applyProtection="1">
      <alignment horizontal="center"/>
      <protection locked="0"/>
    </xf>
    <xf numFmtId="44" fontId="69" fillId="0" borderId="27" xfId="44" applyFont="1" applyFill="1" applyBorder="1" applyAlignment="1" applyProtection="1">
      <alignment horizontal="center" vertical="center"/>
      <protection locked="0"/>
    </xf>
    <xf numFmtId="44" fontId="69" fillId="0" borderId="28" xfId="44" applyFont="1" applyFill="1" applyBorder="1" applyAlignment="1" applyProtection="1">
      <alignment/>
      <protection locked="0"/>
    </xf>
    <xf numFmtId="44" fontId="69" fillId="0" borderId="25" xfId="44" applyFont="1" applyFill="1" applyBorder="1" applyAlignment="1" applyProtection="1">
      <alignment horizontal="center"/>
      <protection locked="0"/>
    </xf>
    <xf numFmtId="0" fontId="69" fillId="4" borderId="13" xfId="0" applyFont="1" applyFill="1" applyBorder="1" applyAlignment="1" applyProtection="1">
      <alignment horizontal="center" vertical="center" wrapText="1"/>
      <protection locked="0"/>
    </xf>
    <xf numFmtId="0" fontId="69" fillId="4" borderId="18" xfId="0" applyFont="1" applyFill="1" applyBorder="1" applyAlignment="1" applyProtection="1">
      <alignment horizontal="center" vertical="center" wrapText="1"/>
      <protection locked="0"/>
    </xf>
    <xf numFmtId="0" fontId="70" fillId="4" borderId="22" xfId="0" applyFont="1" applyFill="1" applyBorder="1" applyAlignment="1" applyProtection="1">
      <alignment horizontal="center" vertical="center" wrapText="1"/>
      <protection locked="0"/>
    </xf>
    <xf numFmtId="0" fontId="70" fillId="4" borderId="14" xfId="0" applyFont="1" applyFill="1" applyBorder="1" applyAlignment="1" applyProtection="1">
      <alignment horizontal="center" vertical="center" wrapText="1"/>
      <protection locked="0"/>
    </xf>
    <xf numFmtId="0" fontId="70" fillId="4" borderId="29" xfId="0" applyFont="1" applyFill="1" applyBorder="1" applyAlignment="1" applyProtection="1">
      <alignment horizontal="center" vertical="center" wrapText="1"/>
      <protection locked="0"/>
    </xf>
    <xf numFmtId="0" fontId="70" fillId="4" borderId="24" xfId="0" applyFont="1" applyFill="1" applyBorder="1" applyAlignment="1" applyProtection="1">
      <alignment horizontal="center" vertical="center" wrapText="1"/>
      <protection locked="0"/>
    </xf>
    <xf numFmtId="0" fontId="70" fillId="4" borderId="15" xfId="0" applyFont="1" applyFill="1" applyBorder="1" applyAlignment="1" applyProtection="1">
      <alignment horizontal="center" vertical="center" wrapText="1"/>
      <protection locked="0"/>
    </xf>
    <xf numFmtId="0" fontId="70" fillId="4" borderId="30" xfId="0" applyFont="1" applyFill="1" applyBorder="1" applyAlignment="1" applyProtection="1">
      <alignment horizontal="center" vertical="center" wrapText="1"/>
      <protection locked="0"/>
    </xf>
    <xf numFmtId="0" fontId="70" fillId="4" borderId="31" xfId="0" applyFont="1" applyFill="1" applyBorder="1" applyAlignment="1" applyProtection="1">
      <alignment horizontal="center" vertical="center" wrapText="1"/>
      <protection locked="0"/>
    </xf>
    <xf numFmtId="0" fontId="70" fillId="4" borderId="32" xfId="0" applyFont="1" applyFill="1" applyBorder="1" applyAlignment="1" applyProtection="1">
      <alignment horizontal="center" vertical="center" wrapText="1"/>
      <protection locked="0"/>
    </xf>
    <xf numFmtId="0" fontId="76" fillId="0" borderId="0" xfId="57" applyFont="1">
      <alignment vertical="top"/>
      <protection/>
    </xf>
    <xf numFmtId="0" fontId="13" fillId="0" borderId="0" xfId="57" applyFont="1">
      <alignment vertical="top"/>
      <protection/>
    </xf>
    <xf numFmtId="49" fontId="13" fillId="0" borderId="0" xfId="57" applyNumberFormat="1" applyFont="1">
      <alignment vertical="top"/>
      <protection/>
    </xf>
    <xf numFmtId="182" fontId="13" fillId="0" borderId="0" xfId="57" applyNumberFormat="1" applyFont="1" applyAlignment="1">
      <alignment horizontal="left" vertical="top"/>
      <protection/>
    </xf>
    <xf numFmtId="0" fontId="77" fillId="0" borderId="0" xfId="0" applyFont="1" applyBorder="1" applyAlignment="1" applyProtection="1">
      <alignment/>
      <protection locked="0"/>
    </xf>
    <xf numFmtId="0" fontId="78" fillId="0" borderId="0" xfId="0" applyFont="1" applyBorder="1" applyAlignment="1" applyProtection="1">
      <alignment horizontal="center"/>
      <protection locked="0"/>
    </xf>
    <xf numFmtId="0" fontId="59" fillId="0" borderId="0" xfId="53" applyAlignment="1">
      <alignment/>
    </xf>
    <xf numFmtId="0" fontId="79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49" fontId="66" fillId="0" borderId="0" xfId="0" applyNumberFormat="1" applyFont="1" applyAlignment="1">
      <alignment horizontal="left"/>
    </xf>
    <xf numFmtId="0" fontId="80" fillId="0" borderId="0" xfId="0" applyFont="1" applyAlignment="1">
      <alignment vertical="center"/>
    </xf>
    <xf numFmtId="175" fontId="80" fillId="0" borderId="0" xfId="0" applyNumberFormat="1" applyFont="1" applyAlignment="1">
      <alignment horizontal="left" vertical="center"/>
    </xf>
    <xf numFmtId="43" fontId="43" fillId="0" borderId="12" xfId="42" applyFont="1" applyBorder="1" applyAlignment="1" applyProtection="1">
      <alignment/>
      <protection locked="0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175" fontId="80" fillId="0" borderId="0" xfId="0" applyNumberFormat="1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190" fontId="69" fillId="0" borderId="28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67" fillId="0" borderId="0" xfId="0" applyFont="1" applyBorder="1" applyAlignment="1" applyProtection="1">
      <alignment horizontal="right"/>
      <protection locked="0"/>
    </xf>
    <xf numFmtId="0" fontId="69" fillId="0" borderId="0" xfId="0" applyFont="1" applyBorder="1" applyAlignment="1" applyProtection="1">
      <alignment vertical="center" wrapText="1"/>
      <protection locked="0"/>
    </xf>
    <xf numFmtId="0" fontId="68" fillId="0" borderId="0" xfId="0" applyFont="1" applyBorder="1" applyAlignment="1" applyProtection="1">
      <alignment horizontal="center" wrapText="1"/>
      <protection locked="0"/>
    </xf>
    <xf numFmtId="44" fontId="0" fillId="0" borderId="0" xfId="44" applyFont="1" applyBorder="1" applyAlignment="1" applyProtection="1">
      <alignment/>
      <protection/>
    </xf>
    <xf numFmtId="0" fontId="47" fillId="0" borderId="0" xfId="0" applyFont="1" applyAlignment="1">
      <alignment vertical="center" wrapText="1"/>
    </xf>
    <xf numFmtId="0" fontId="79" fillId="0" borderId="0" xfId="0" applyFont="1" applyAlignment="1">
      <alignment horizontal="center"/>
    </xf>
    <xf numFmtId="0" fontId="59" fillId="0" borderId="0" xfId="53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Border="1" applyAlignment="1" applyProtection="1">
      <alignment horizontal="right"/>
      <protection locked="0"/>
    </xf>
    <xf numFmtId="0" fontId="74" fillId="33" borderId="33" xfId="0" applyFont="1" applyFill="1" applyBorder="1" applyAlignment="1" applyProtection="1">
      <alignment horizontal="center" vertical="center"/>
      <protection locked="0"/>
    </xf>
    <xf numFmtId="0" fontId="74" fillId="33" borderId="20" xfId="0" applyFont="1" applyFill="1" applyBorder="1" applyAlignment="1" applyProtection="1">
      <alignment horizontal="center" vertical="center"/>
      <protection locked="0"/>
    </xf>
    <xf numFmtId="0" fontId="74" fillId="33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69" fillId="0" borderId="28" xfId="0" applyFont="1" applyFill="1" applyBorder="1" applyAlignment="1" applyProtection="1">
      <alignment horizontal="left" vertical="center"/>
      <protection locked="0"/>
    </xf>
    <xf numFmtId="187" fontId="69" fillId="0" borderId="28" xfId="0" applyNumberFormat="1" applyFont="1" applyFill="1" applyBorder="1" applyAlignment="1" applyProtection="1">
      <alignment horizontal="left" vertical="center"/>
      <protection/>
    </xf>
    <xf numFmtId="0" fontId="59" fillId="0" borderId="0" xfId="53" applyFill="1" applyBorder="1" applyAlignment="1" applyProtection="1">
      <alignment horizontal="center" vertical="center"/>
      <protection locked="0"/>
    </xf>
    <xf numFmtId="0" fontId="81" fillId="0" borderId="28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right"/>
      <protection locked="0"/>
    </xf>
    <xf numFmtId="0" fontId="67" fillId="0" borderId="34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4" fillId="33" borderId="30" xfId="0" applyFont="1" applyFill="1" applyBorder="1" applyAlignment="1" applyProtection="1">
      <alignment horizontal="center" vertical="center"/>
      <protection locked="0"/>
    </xf>
    <xf numFmtId="0" fontId="74" fillId="33" borderId="35" xfId="0" applyFont="1" applyFill="1" applyBorder="1" applyAlignment="1" applyProtection="1">
      <alignment horizontal="center" vertical="center"/>
      <protection locked="0"/>
    </xf>
    <xf numFmtId="0" fontId="74" fillId="33" borderId="36" xfId="0" applyFont="1" applyFill="1" applyBorder="1" applyAlignment="1" applyProtection="1">
      <alignment horizontal="center" vertical="center"/>
      <protection locked="0"/>
    </xf>
    <xf numFmtId="0" fontId="74" fillId="33" borderId="37" xfId="0" applyFont="1" applyFill="1" applyBorder="1" applyAlignment="1" applyProtection="1">
      <alignment horizontal="center" vertical="center"/>
      <protection locked="0"/>
    </xf>
    <xf numFmtId="0" fontId="67" fillId="32" borderId="18" xfId="0" applyFont="1" applyFill="1" applyBorder="1" applyAlignment="1" applyProtection="1">
      <alignment horizontal="center" vertical="center"/>
      <protection locked="0"/>
    </xf>
    <xf numFmtId="0" fontId="67" fillId="32" borderId="15" xfId="0" applyFont="1" applyFill="1" applyBorder="1" applyAlignment="1" applyProtection="1">
      <alignment horizontal="center" vertical="center"/>
      <protection locked="0"/>
    </xf>
    <xf numFmtId="0" fontId="67" fillId="32" borderId="12" xfId="0" applyFont="1" applyFill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 vertical="top" wrapText="1"/>
      <protection locked="0"/>
    </xf>
    <xf numFmtId="0" fontId="70" fillId="0" borderId="11" xfId="0" applyFont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81" fillId="0" borderId="28" xfId="0" applyFont="1" applyFill="1" applyBorder="1" applyAlignment="1" applyProtection="1">
      <alignment horizontal="center"/>
      <protection locked="0"/>
    </xf>
    <xf numFmtId="0" fontId="84" fillId="0" borderId="28" xfId="0" applyFont="1" applyFill="1" applyBorder="1" applyAlignment="1" applyProtection="1">
      <alignment horizontal="center"/>
      <protection locked="0"/>
    </xf>
    <xf numFmtId="0" fontId="72" fillId="34" borderId="11" xfId="0" applyFont="1" applyFill="1" applyBorder="1" applyAlignment="1" applyProtection="1">
      <alignment horizontal="center" vertical="center"/>
      <protection locked="0"/>
    </xf>
    <xf numFmtId="0" fontId="71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190" fontId="0" fillId="0" borderId="28" xfId="0" applyNumberFormat="1" applyFill="1" applyBorder="1" applyAlignment="1" applyProtection="1">
      <alignment horizontal="center"/>
      <protection locked="0"/>
    </xf>
    <xf numFmtId="0" fontId="70" fillId="0" borderId="11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cid:image001.png@01D19C7F.4357EB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514350</xdr:colOff>
      <xdr:row>22</xdr:row>
      <xdr:rowOff>95250</xdr:rowOff>
    </xdr:from>
    <xdr:ext cx="190500" cy="266700"/>
    <xdr:sp fLocksText="0">
      <xdr:nvSpPr>
        <xdr:cNvPr id="1" name="TextBox 4"/>
        <xdr:cNvSpPr txBox="1">
          <a:spLocks noChangeArrowheads="1"/>
        </xdr:cNvSpPr>
      </xdr:nvSpPr>
      <xdr:spPr>
        <a:xfrm>
          <a:off x="10267950" y="4219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9525</xdr:colOff>
      <xdr:row>16</xdr:row>
      <xdr:rowOff>142875</xdr:rowOff>
    </xdr:from>
    <xdr:to>
      <xdr:col>21</xdr:col>
      <xdr:colOff>66675</xdr:colOff>
      <xdr:row>40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153525" y="3124200"/>
          <a:ext cx="3714750" cy="457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date field 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contain a valid date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 Name of the Employee being paid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Select cell and use dropdown for the department of the    person being paid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4. Select cell to auto fill  name of the person submitting the payment (will auto fill from payable to line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5. Business Purpose must be completed  eg: Visiting Client in Chatham,    Purchase for Client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 Milage will auto complete when milage is entered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7. For expenses other than mileage the HST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the receipt must be entered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8. Free Flow section must only be used if Department cannot be located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9. Signature of person receiving the payment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Department manager/director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approving the payment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Signature of manager/director  approving the payment </a:t>
          </a:r>
        </a:p>
      </xdr:txBody>
    </xdr:sp>
    <xdr:clientData/>
  </xdr:twoCellAnchor>
  <xdr:twoCellAnchor editAs="oneCell">
    <xdr:from>
      <xdr:col>0</xdr:col>
      <xdr:colOff>142875</xdr:colOff>
      <xdr:row>10</xdr:row>
      <xdr:rowOff>123825</xdr:rowOff>
    </xdr:from>
    <xdr:to>
      <xdr:col>14</xdr:col>
      <xdr:colOff>390525</xdr:colOff>
      <xdr:row>42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62150"/>
          <a:ext cx="87820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3</xdr:col>
      <xdr:colOff>266700</xdr:colOff>
      <xdr:row>3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3076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0</xdr:row>
      <xdr:rowOff>161925</xdr:rowOff>
    </xdr:from>
    <xdr:to>
      <xdr:col>13</xdr:col>
      <xdr:colOff>542925</xdr:colOff>
      <xdr:row>3</xdr:row>
      <xdr:rowOff>361950</xdr:rowOff>
    </xdr:to>
    <xdr:pic>
      <xdr:nvPicPr>
        <xdr:cNvPr id="2" name="Picture 1" descr="cid:image001.png@01D19988.659105A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239375" y="161925"/>
          <a:ext cx="2533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formsso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9"/>
  <sheetViews>
    <sheetView showGridLines="0" zoomScalePageLayoutView="0" workbookViewId="0" topLeftCell="A10">
      <selection activeCell="B13" sqref="B13"/>
    </sheetView>
  </sheetViews>
  <sheetFormatPr defaultColWidth="9.140625" defaultRowHeight="15"/>
  <sheetData>
    <row r="2" spans="1:13" ht="14.25">
      <c r="A2" s="112" t="s">
        <v>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4" spans="1:13" ht="14.25">
      <c r="A4" s="114" t="s">
        <v>49</v>
      </c>
      <c r="B4" s="114"/>
      <c r="C4" s="114"/>
      <c r="D4" s="114"/>
      <c r="E4" s="114"/>
      <c r="F4" s="114"/>
      <c r="G4" s="114"/>
      <c r="H4" s="114"/>
      <c r="I4" s="113" t="s">
        <v>32</v>
      </c>
      <c r="J4" s="113"/>
      <c r="K4" s="113"/>
      <c r="L4" s="113"/>
      <c r="M4" s="113"/>
    </row>
    <row r="5" spans="9:13" ht="14.25">
      <c r="I5" s="91"/>
      <c r="J5" s="91"/>
      <c r="K5" s="91"/>
      <c r="L5" s="91"/>
      <c r="M5" s="91"/>
    </row>
    <row r="6" spans="1:13" ht="14.25">
      <c r="A6" s="92" t="s">
        <v>34</v>
      </c>
      <c r="I6" s="91"/>
      <c r="J6" s="91"/>
      <c r="K6" s="91"/>
      <c r="L6" s="91"/>
      <c r="M6" s="91"/>
    </row>
    <row r="7" spans="1:13" ht="14.25">
      <c r="A7" t="s">
        <v>37</v>
      </c>
      <c r="F7" t="s">
        <v>35</v>
      </c>
      <c r="I7" s="91"/>
      <c r="J7" s="91"/>
      <c r="K7" s="91"/>
      <c r="L7" s="91"/>
      <c r="M7" s="91"/>
    </row>
    <row r="8" spans="1:3" ht="14.25">
      <c r="A8" s="114" t="s">
        <v>38</v>
      </c>
      <c r="B8" s="114"/>
      <c r="C8" s="114"/>
    </row>
    <row r="9" spans="1:16" ht="14.25">
      <c r="A9" s="114" t="s">
        <v>43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</sheetData>
  <sheetProtection password="CA03" sheet="1"/>
  <mergeCells count="5">
    <mergeCell ref="A2:M2"/>
    <mergeCell ref="I4:M4"/>
    <mergeCell ref="A4:H4"/>
    <mergeCell ref="A8:C8"/>
    <mergeCell ref="A9:P9"/>
  </mergeCells>
  <hyperlinks>
    <hyperlink ref="I4:M4" r:id="rId1" display="http://www.transformsso.ca/"/>
  </hyperlinks>
  <printOptions/>
  <pageMargins left="0.7" right="0.7" top="0.75" bottom="0.75" header="0.3" footer="0.3"/>
  <pageSetup fitToHeight="0" fitToWidth="1" horizontalDpi="600" verticalDpi="600" orientation="landscape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26"/>
  <sheetViews>
    <sheetView tabSelected="1" zoomScale="119" zoomScaleNormal="119" workbookViewId="0" topLeftCell="A7">
      <selection activeCell="C8" sqref="C8:D8"/>
    </sheetView>
  </sheetViews>
  <sheetFormatPr defaultColWidth="9.140625" defaultRowHeight="15"/>
  <cols>
    <col min="1" max="1" width="1.57421875" style="2" customWidth="1"/>
    <col min="2" max="2" width="12.421875" style="2" customWidth="1"/>
    <col min="3" max="3" width="31.28125" style="2" customWidth="1"/>
    <col min="4" max="4" width="23.28125" style="2" customWidth="1"/>
    <col min="5" max="5" width="16.28125" style="2" customWidth="1"/>
    <col min="6" max="6" width="22.421875" style="2" customWidth="1"/>
    <col min="7" max="7" width="12.140625" style="2" customWidth="1"/>
    <col min="8" max="8" width="8.421875" style="2" customWidth="1"/>
    <col min="9" max="9" width="9.00390625" style="2" customWidth="1"/>
    <col min="10" max="10" width="9.421875" style="2" customWidth="1"/>
    <col min="11" max="11" width="8.421875" style="2" customWidth="1"/>
    <col min="12" max="12" width="18.421875" style="2" customWidth="1"/>
    <col min="13" max="13" width="10.28125" style="2" customWidth="1"/>
    <col min="14" max="14" width="13.00390625" style="2" customWidth="1"/>
    <col min="15" max="15" width="9.140625" style="2" customWidth="1"/>
    <col min="16" max="16" width="68.28125" style="2" hidden="1" customWidth="1"/>
    <col min="17" max="17" width="18.421875" style="2" hidden="1" customWidth="1"/>
    <col min="18" max="18" width="3.421875" style="2" hidden="1" customWidth="1"/>
    <col min="19" max="19" width="14.57421875" style="2" hidden="1" customWidth="1"/>
    <col min="20" max="20" width="9.140625" style="2" hidden="1" customWidth="1"/>
    <col min="21" max="21" width="2.57421875" style="2" hidden="1" customWidth="1"/>
    <col min="22" max="22" width="39.421875" style="2" hidden="1" customWidth="1"/>
    <col min="23" max="23" width="20.421875" style="2" hidden="1" customWidth="1"/>
    <col min="24" max="31" width="9.140625" style="2" customWidth="1"/>
    <col min="32" max="16384" width="9.140625" style="2" customWidth="1"/>
  </cols>
  <sheetData>
    <row r="2" spans="2:14" ht="15" customHeight="1">
      <c r="B2" s="1"/>
      <c r="C2" s="1"/>
      <c r="D2" s="1"/>
      <c r="E2" s="1"/>
      <c r="F2" s="1"/>
      <c r="G2" s="120" t="s">
        <v>28</v>
      </c>
      <c r="H2" s="120"/>
      <c r="I2" s="120"/>
      <c r="J2" s="120"/>
      <c r="K2" s="120"/>
      <c r="L2" s="120"/>
      <c r="M2" s="120"/>
      <c r="N2" s="120"/>
    </row>
    <row r="3" spans="2:14" ht="15" customHeight="1">
      <c r="B3" s="1"/>
      <c r="C3" s="1"/>
      <c r="D3" s="3"/>
      <c r="E3" s="3"/>
      <c r="F3" s="3"/>
      <c r="G3" s="120"/>
      <c r="H3" s="120"/>
      <c r="I3" s="120"/>
      <c r="J3" s="120"/>
      <c r="K3" s="120"/>
      <c r="L3" s="120"/>
      <c r="M3" s="120"/>
      <c r="N3" s="120"/>
    </row>
    <row r="4" spans="2:31" ht="28.5" customHeight="1" thickBot="1">
      <c r="B4" s="4"/>
      <c r="C4" s="4"/>
      <c r="D4" s="4"/>
      <c r="E4" s="5"/>
      <c r="F4" s="5"/>
      <c r="G4" s="120"/>
      <c r="H4" s="120"/>
      <c r="I4" s="120"/>
      <c r="J4" s="120"/>
      <c r="K4" s="120"/>
      <c r="L4" s="120"/>
      <c r="M4" s="120"/>
      <c r="N4" s="120"/>
      <c r="Y4"/>
      <c r="AE4"/>
    </row>
    <row r="5" spans="2:14" ht="4.5" customHeight="1" thickTop="1">
      <c r="B5" s="6"/>
      <c r="C5" s="7"/>
      <c r="D5" s="7"/>
      <c r="E5" s="7"/>
      <c r="F5" s="7"/>
      <c r="L5" s="8"/>
      <c r="M5" s="129"/>
      <c r="N5" s="129"/>
    </row>
    <row r="6" spans="2:14" ht="19.5" customHeight="1">
      <c r="B6" s="9" t="s">
        <v>15</v>
      </c>
      <c r="C6" s="105"/>
      <c r="D6" s="10"/>
      <c r="E6" s="10"/>
      <c r="F6" s="10"/>
      <c r="G6" s="138" t="s">
        <v>36</v>
      </c>
      <c r="H6" s="139"/>
      <c r="I6" s="139"/>
      <c r="J6" s="139"/>
      <c r="K6" s="139"/>
      <c r="L6" s="139"/>
      <c r="M6" s="139"/>
      <c r="N6" s="139"/>
    </row>
    <row r="7" spans="2:14" ht="12" customHeight="1">
      <c r="B7" s="9"/>
      <c r="C7" s="16" t="s">
        <v>84</v>
      </c>
      <c r="D7" s="11"/>
      <c r="E7" s="11"/>
      <c r="F7" s="11"/>
      <c r="G7" s="124"/>
      <c r="H7" s="124"/>
      <c r="I7" s="124"/>
      <c r="J7" s="124"/>
      <c r="K7" s="124"/>
      <c r="L7" s="124"/>
      <c r="M7" s="124"/>
      <c r="N7" s="124"/>
    </row>
    <row r="8" spans="2:13" ht="26.25" customHeight="1">
      <c r="B8" s="12" t="s">
        <v>14</v>
      </c>
      <c r="C8" s="122"/>
      <c r="D8" s="122"/>
      <c r="E8" s="13"/>
      <c r="F8" s="13"/>
      <c r="G8" s="14"/>
      <c r="H8" s="14"/>
      <c r="I8" s="14"/>
      <c r="J8" s="15" t="s">
        <v>0</v>
      </c>
      <c r="K8" s="146"/>
      <c r="L8" s="146"/>
      <c r="M8" s="146"/>
    </row>
    <row r="9" spans="2:14" ht="14.25" customHeight="1">
      <c r="B9" s="9"/>
      <c r="C9" s="121" t="s">
        <v>16</v>
      </c>
      <c r="D9" s="121"/>
      <c r="E9" s="16"/>
      <c r="F9" s="16"/>
      <c r="G9" s="17"/>
      <c r="H9" s="18"/>
      <c r="I9" s="18"/>
      <c r="J9" s="19"/>
      <c r="K9" s="7"/>
      <c r="L9" s="106" t="s">
        <v>86</v>
      </c>
      <c r="N9" s="20"/>
    </row>
    <row r="10" spans="2:14" ht="20.25" customHeight="1">
      <c r="B10" s="21" t="s">
        <v>13</v>
      </c>
      <c r="C10" s="123">
        <f>C8</f>
        <v>0</v>
      </c>
      <c r="D10" s="123"/>
      <c r="E10" s="13"/>
      <c r="F10" s="13"/>
      <c r="G10" s="22"/>
      <c r="H10" s="22"/>
      <c r="I10" s="22"/>
      <c r="J10" s="22"/>
      <c r="K10" s="52"/>
      <c r="L10" s="90" t="s">
        <v>88</v>
      </c>
      <c r="M10" s="89"/>
      <c r="N10" s="20"/>
    </row>
    <row r="11" spans="2:13" ht="12" customHeight="1" thickBot="1">
      <c r="B11" s="23"/>
      <c r="C11" s="121" t="s">
        <v>85</v>
      </c>
      <c r="D11" s="121"/>
      <c r="E11" s="16"/>
      <c r="F11" s="16"/>
      <c r="G11" s="11"/>
      <c r="H11" s="11"/>
      <c r="I11" s="11"/>
      <c r="J11" s="11"/>
      <c r="K11" s="137"/>
      <c r="L11" s="137"/>
      <c r="M11" s="137"/>
    </row>
    <row r="12" spans="3:13" ht="9" customHeight="1" thickTop="1">
      <c r="C12" s="25"/>
      <c r="D12" s="25"/>
      <c r="E12" s="25"/>
      <c r="F12" s="25"/>
      <c r="G12" s="26"/>
      <c r="H12" s="130" t="s">
        <v>1</v>
      </c>
      <c r="I12" s="131"/>
      <c r="J12" s="132"/>
      <c r="K12" s="133"/>
      <c r="L12" s="27" t="s">
        <v>4</v>
      </c>
      <c r="M12" s="28"/>
    </row>
    <row r="13" spans="2:14" ht="27">
      <c r="B13" s="75" t="s">
        <v>6</v>
      </c>
      <c r="C13" s="75" t="s">
        <v>29</v>
      </c>
      <c r="D13" s="75" t="s">
        <v>39</v>
      </c>
      <c r="E13" s="75" t="s">
        <v>22</v>
      </c>
      <c r="F13" s="76" t="s">
        <v>40</v>
      </c>
      <c r="G13" s="76" t="s">
        <v>17</v>
      </c>
      <c r="H13" s="77" t="s">
        <v>30</v>
      </c>
      <c r="I13" s="101" t="s">
        <v>48</v>
      </c>
      <c r="J13" s="78" t="s">
        <v>2</v>
      </c>
      <c r="K13" s="79" t="s">
        <v>82</v>
      </c>
      <c r="L13" s="80" t="s">
        <v>19</v>
      </c>
      <c r="M13" s="81" t="s">
        <v>5</v>
      </c>
      <c r="N13" s="29" t="s">
        <v>12</v>
      </c>
    </row>
    <row r="14" spans="2:14" ht="14.25">
      <c r="B14" s="53"/>
      <c r="C14" s="54"/>
      <c r="D14" s="55"/>
      <c r="E14" s="56" t="str">
        <f aca="true" t="shared" si="0" ref="E14:E36">IF(ISBLANK(D14)," ",VLOOKUP(D14,table3,2))</f>
        <v> </v>
      </c>
      <c r="F14" s="57"/>
      <c r="G14" s="58">
        <f aca="true" t="shared" si="1" ref="G14:G37">_xlfn.IFERROR(VLOOKUP(F14,category_tbl,2,FALSE),"")</f>
      </c>
      <c r="H14" s="59"/>
      <c r="I14" s="60">
        <v>0.52</v>
      </c>
      <c r="J14" s="46" t="str">
        <f>IF(ISBLANK(H14)," .00 ",(H14*I14))</f>
        <v> .00 </v>
      </c>
      <c r="K14" s="61"/>
      <c r="L14" s="62"/>
      <c r="M14" s="63"/>
      <c r="N14" s="47">
        <f aca="true" t="shared" si="2" ref="N14:N36">IF(ISBLANK(J14)," ",(J14+K14+L14+M14))</f>
        <v>0</v>
      </c>
    </row>
    <row r="15" spans="2:14" ht="14.25">
      <c r="B15" s="53"/>
      <c r="C15" s="54"/>
      <c r="D15" s="55"/>
      <c r="E15" s="56" t="str">
        <f t="shared" si="0"/>
        <v> </v>
      </c>
      <c r="F15" s="57"/>
      <c r="G15" s="58">
        <f t="shared" si="1"/>
      </c>
      <c r="H15" s="59"/>
      <c r="I15" s="60">
        <v>0.52</v>
      </c>
      <c r="J15" s="46" t="str">
        <f aca="true" t="shared" si="3" ref="J15:J36">IF(ISBLANK(H15)," .00 ",(H15*I15))</f>
        <v> .00 </v>
      </c>
      <c r="K15" s="61"/>
      <c r="L15" s="62"/>
      <c r="M15" s="63"/>
      <c r="N15" s="47">
        <f t="shared" si="2"/>
        <v>0</v>
      </c>
    </row>
    <row r="16" spans="2:14" ht="14.25">
      <c r="B16" s="53"/>
      <c r="C16" s="54"/>
      <c r="D16" s="55"/>
      <c r="E16" s="56" t="str">
        <f t="shared" si="0"/>
        <v> </v>
      </c>
      <c r="F16" s="57"/>
      <c r="G16" s="58">
        <f t="shared" si="1"/>
      </c>
      <c r="H16" s="59"/>
      <c r="I16" s="60">
        <v>0.52</v>
      </c>
      <c r="J16" s="46" t="str">
        <f t="shared" si="3"/>
        <v> .00 </v>
      </c>
      <c r="K16" s="61"/>
      <c r="L16" s="62"/>
      <c r="M16" s="63"/>
      <c r="N16" s="47">
        <f t="shared" si="2"/>
        <v>0</v>
      </c>
    </row>
    <row r="17" spans="2:14" ht="14.25">
      <c r="B17" s="53"/>
      <c r="C17" s="54"/>
      <c r="D17" s="55"/>
      <c r="E17" s="56" t="str">
        <f t="shared" si="0"/>
        <v> </v>
      </c>
      <c r="F17" s="57"/>
      <c r="G17" s="58">
        <f t="shared" si="1"/>
      </c>
      <c r="H17" s="59"/>
      <c r="I17" s="60">
        <v>0.52</v>
      </c>
      <c r="J17" s="46" t="str">
        <f t="shared" si="3"/>
        <v> .00 </v>
      </c>
      <c r="K17" s="61"/>
      <c r="L17" s="62"/>
      <c r="M17" s="63"/>
      <c r="N17" s="47">
        <f t="shared" si="2"/>
        <v>0</v>
      </c>
    </row>
    <row r="18" spans="2:14" ht="14.25">
      <c r="B18" s="53"/>
      <c r="C18" s="54"/>
      <c r="D18" s="55"/>
      <c r="E18" s="56" t="str">
        <f t="shared" si="0"/>
        <v> </v>
      </c>
      <c r="F18" s="57"/>
      <c r="G18" s="58">
        <f t="shared" si="1"/>
      </c>
      <c r="H18" s="59"/>
      <c r="I18" s="60">
        <v>0.52</v>
      </c>
      <c r="J18" s="46" t="str">
        <f t="shared" si="3"/>
        <v> .00 </v>
      </c>
      <c r="K18" s="61"/>
      <c r="L18" s="62"/>
      <c r="M18" s="63"/>
      <c r="N18" s="47">
        <f t="shared" si="2"/>
        <v>0</v>
      </c>
    </row>
    <row r="19" spans="2:14" ht="14.25">
      <c r="B19" s="53"/>
      <c r="C19" s="54"/>
      <c r="D19" s="55"/>
      <c r="E19" s="56" t="str">
        <f t="shared" si="0"/>
        <v> </v>
      </c>
      <c r="F19" s="57"/>
      <c r="G19" s="58">
        <f t="shared" si="1"/>
      </c>
      <c r="H19" s="59"/>
      <c r="I19" s="60">
        <v>0.52</v>
      </c>
      <c r="J19" s="46" t="str">
        <f t="shared" si="3"/>
        <v> .00 </v>
      </c>
      <c r="K19" s="61"/>
      <c r="L19" s="62"/>
      <c r="M19" s="63"/>
      <c r="N19" s="47">
        <f t="shared" si="2"/>
        <v>0</v>
      </c>
    </row>
    <row r="20" spans="2:14" ht="14.25">
      <c r="B20" s="53"/>
      <c r="C20" s="54"/>
      <c r="D20" s="55"/>
      <c r="E20" s="56" t="str">
        <f t="shared" si="0"/>
        <v> </v>
      </c>
      <c r="F20" s="57"/>
      <c r="G20" s="58">
        <f t="shared" si="1"/>
      </c>
      <c r="H20" s="59"/>
      <c r="I20" s="60">
        <v>0.52</v>
      </c>
      <c r="J20" s="46" t="str">
        <f t="shared" si="3"/>
        <v> .00 </v>
      </c>
      <c r="K20" s="61"/>
      <c r="L20" s="62"/>
      <c r="M20" s="63"/>
      <c r="N20" s="47">
        <f t="shared" si="2"/>
        <v>0</v>
      </c>
    </row>
    <row r="21" spans="2:14" ht="14.25">
      <c r="B21" s="53"/>
      <c r="C21" s="54"/>
      <c r="D21" s="55"/>
      <c r="E21" s="56" t="str">
        <f t="shared" si="0"/>
        <v> </v>
      </c>
      <c r="F21" s="57"/>
      <c r="G21" s="58">
        <f t="shared" si="1"/>
      </c>
      <c r="H21" s="59"/>
      <c r="I21" s="60">
        <v>0.52</v>
      </c>
      <c r="J21" s="46" t="str">
        <f t="shared" si="3"/>
        <v> .00 </v>
      </c>
      <c r="K21" s="61"/>
      <c r="L21" s="62"/>
      <c r="M21" s="63"/>
      <c r="N21" s="47">
        <f t="shared" si="2"/>
        <v>0</v>
      </c>
    </row>
    <row r="22" spans="2:14" ht="14.25">
      <c r="B22" s="53"/>
      <c r="C22" s="54"/>
      <c r="D22" s="55"/>
      <c r="E22" s="56" t="str">
        <f t="shared" si="0"/>
        <v> </v>
      </c>
      <c r="F22" s="57"/>
      <c r="G22" s="58">
        <f t="shared" si="1"/>
      </c>
      <c r="H22" s="59"/>
      <c r="I22" s="60">
        <v>0.52</v>
      </c>
      <c r="J22" s="46" t="str">
        <f t="shared" si="3"/>
        <v> .00 </v>
      </c>
      <c r="K22" s="61"/>
      <c r="L22" s="62"/>
      <c r="M22" s="63"/>
      <c r="N22" s="47">
        <f t="shared" si="2"/>
        <v>0</v>
      </c>
    </row>
    <row r="23" spans="2:14" ht="14.25">
      <c r="B23" s="53"/>
      <c r="C23" s="54"/>
      <c r="D23" s="55"/>
      <c r="E23" s="56" t="str">
        <f t="shared" si="0"/>
        <v> </v>
      </c>
      <c r="F23" s="57"/>
      <c r="G23" s="58">
        <f t="shared" si="1"/>
      </c>
      <c r="H23" s="59"/>
      <c r="I23" s="60">
        <v>0.52</v>
      </c>
      <c r="J23" s="46" t="str">
        <f t="shared" si="3"/>
        <v> .00 </v>
      </c>
      <c r="K23" s="61"/>
      <c r="L23" s="62"/>
      <c r="M23" s="63"/>
      <c r="N23" s="47">
        <f t="shared" si="2"/>
        <v>0</v>
      </c>
    </row>
    <row r="24" spans="2:14" ht="14.25">
      <c r="B24" s="53"/>
      <c r="C24" s="54"/>
      <c r="D24" s="55"/>
      <c r="E24" s="56" t="str">
        <f t="shared" si="0"/>
        <v> </v>
      </c>
      <c r="F24" s="57"/>
      <c r="G24" s="58">
        <f t="shared" si="1"/>
      </c>
      <c r="H24" s="59"/>
      <c r="I24" s="60">
        <v>0.52</v>
      </c>
      <c r="J24" s="46" t="str">
        <f t="shared" si="3"/>
        <v> .00 </v>
      </c>
      <c r="K24" s="61"/>
      <c r="L24" s="62"/>
      <c r="M24" s="63"/>
      <c r="N24" s="47">
        <f t="shared" si="2"/>
        <v>0</v>
      </c>
    </row>
    <row r="25" spans="2:14" ht="14.25">
      <c r="B25" s="53"/>
      <c r="C25" s="54"/>
      <c r="D25" s="55"/>
      <c r="E25" s="56" t="str">
        <f t="shared" si="0"/>
        <v> </v>
      </c>
      <c r="F25" s="57"/>
      <c r="G25" s="58">
        <f t="shared" si="1"/>
      </c>
      <c r="H25" s="59"/>
      <c r="I25" s="60">
        <v>0.52</v>
      </c>
      <c r="J25" s="46" t="str">
        <f t="shared" si="3"/>
        <v> .00 </v>
      </c>
      <c r="K25" s="61"/>
      <c r="L25" s="62"/>
      <c r="M25" s="63"/>
      <c r="N25" s="47">
        <f t="shared" si="2"/>
        <v>0</v>
      </c>
    </row>
    <row r="26" spans="2:14" ht="14.25">
      <c r="B26" s="53"/>
      <c r="C26" s="54"/>
      <c r="D26" s="55"/>
      <c r="E26" s="56" t="str">
        <f t="shared" si="0"/>
        <v> </v>
      </c>
      <c r="F26" s="57"/>
      <c r="G26" s="58">
        <f t="shared" si="1"/>
      </c>
      <c r="H26" s="59"/>
      <c r="I26" s="60">
        <v>0.52</v>
      </c>
      <c r="J26" s="46" t="str">
        <f t="shared" si="3"/>
        <v> .00 </v>
      </c>
      <c r="K26" s="61"/>
      <c r="L26" s="62"/>
      <c r="M26" s="63"/>
      <c r="N26" s="47">
        <f t="shared" si="2"/>
        <v>0</v>
      </c>
    </row>
    <row r="27" spans="2:14" ht="14.25">
      <c r="B27" s="53"/>
      <c r="C27" s="54"/>
      <c r="D27" s="55"/>
      <c r="E27" s="56" t="str">
        <f t="shared" si="0"/>
        <v> </v>
      </c>
      <c r="F27" s="57"/>
      <c r="G27" s="58">
        <f t="shared" si="1"/>
      </c>
      <c r="H27" s="59"/>
      <c r="I27" s="60">
        <v>0.52</v>
      </c>
      <c r="J27" s="46" t="str">
        <f t="shared" si="3"/>
        <v> .00 </v>
      </c>
      <c r="K27" s="61"/>
      <c r="L27" s="62"/>
      <c r="M27" s="63"/>
      <c r="N27" s="47">
        <f t="shared" si="2"/>
        <v>0</v>
      </c>
    </row>
    <row r="28" spans="2:14" ht="14.25">
      <c r="B28" s="53"/>
      <c r="C28" s="54"/>
      <c r="D28" s="55"/>
      <c r="E28" s="56" t="str">
        <f t="shared" si="0"/>
        <v> </v>
      </c>
      <c r="F28" s="57"/>
      <c r="G28" s="58">
        <f t="shared" si="1"/>
      </c>
      <c r="H28" s="59"/>
      <c r="I28" s="60">
        <v>0.52</v>
      </c>
      <c r="J28" s="46" t="str">
        <f t="shared" si="3"/>
        <v> .00 </v>
      </c>
      <c r="K28" s="61"/>
      <c r="L28" s="62"/>
      <c r="M28" s="63"/>
      <c r="N28" s="47">
        <f t="shared" si="2"/>
        <v>0</v>
      </c>
    </row>
    <row r="29" spans="2:14" ht="14.25">
      <c r="B29" s="53"/>
      <c r="C29" s="54"/>
      <c r="D29" s="55"/>
      <c r="E29" s="56" t="str">
        <f t="shared" si="0"/>
        <v> </v>
      </c>
      <c r="F29" s="57"/>
      <c r="G29" s="58">
        <f t="shared" si="1"/>
      </c>
      <c r="H29" s="59"/>
      <c r="I29" s="60">
        <v>0.52</v>
      </c>
      <c r="J29" s="46" t="str">
        <f t="shared" si="3"/>
        <v> .00 </v>
      </c>
      <c r="K29" s="61"/>
      <c r="L29" s="62"/>
      <c r="M29" s="63"/>
      <c r="N29" s="47">
        <f t="shared" si="2"/>
        <v>0</v>
      </c>
    </row>
    <row r="30" spans="2:14" ht="14.25">
      <c r="B30" s="53"/>
      <c r="C30" s="54"/>
      <c r="D30" s="55"/>
      <c r="E30" s="56" t="str">
        <f t="shared" si="0"/>
        <v> </v>
      </c>
      <c r="F30" s="57"/>
      <c r="G30" s="58">
        <f t="shared" si="1"/>
      </c>
      <c r="H30" s="59"/>
      <c r="I30" s="60">
        <v>0.52</v>
      </c>
      <c r="J30" s="46" t="str">
        <f t="shared" si="3"/>
        <v> .00 </v>
      </c>
      <c r="K30" s="61"/>
      <c r="L30" s="62"/>
      <c r="M30" s="63"/>
      <c r="N30" s="47">
        <f t="shared" si="2"/>
        <v>0</v>
      </c>
    </row>
    <row r="31" spans="2:14" ht="14.25">
      <c r="B31" s="53"/>
      <c r="C31" s="54"/>
      <c r="D31" s="55"/>
      <c r="E31" s="56" t="str">
        <f t="shared" si="0"/>
        <v> </v>
      </c>
      <c r="F31" s="57"/>
      <c r="G31" s="58">
        <f t="shared" si="1"/>
      </c>
      <c r="H31" s="59"/>
      <c r="I31" s="60">
        <v>0.52</v>
      </c>
      <c r="J31" s="46" t="str">
        <f t="shared" si="3"/>
        <v> .00 </v>
      </c>
      <c r="K31" s="61"/>
      <c r="L31" s="62"/>
      <c r="M31" s="63"/>
      <c r="N31" s="47">
        <f t="shared" si="2"/>
        <v>0</v>
      </c>
    </row>
    <row r="32" spans="2:14" ht="14.25">
      <c r="B32" s="53"/>
      <c r="C32" s="54"/>
      <c r="D32" s="55"/>
      <c r="E32" s="56" t="str">
        <f t="shared" si="0"/>
        <v> </v>
      </c>
      <c r="F32" s="57"/>
      <c r="G32" s="58">
        <f t="shared" si="1"/>
      </c>
      <c r="H32" s="59"/>
      <c r="I32" s="60">
        <v>0.52</v>
      </c>
      <c r="J32" s="46" t="str">
        <f t="shared" si="3"/>
        <v> .00 </v>
      </c>
      <c r="K32" s="61"/>
      <c r="L32" s="62"/>
      <c r="M32" s="63"/>
      <c r="N32" s="47">
        <f t="shared" si="2"/>
        <v>0</v>
      </c>
    </row>
    <row r="33" spans="2:14" ht="14.25">
      <c r="B33" s="53"/>
      <c r="C33" s="54"/>
      <c r="D33" s="55"/>
      <c r="E33" s="56" t="str">
        <f t="shared" si="0"/>
        <v> </v>
      </c>
      <c r="F33" s="57"/>
      <c r="G33" s="58">
        <f t="shared" si="1"/>
      </c>
      <c r="H33" s="59"/>
      <c r="I33" s="60">
        <v>0.52</v>
      </c>
      <c r="J33" s="46" t="str">
        <f t="shared" si="3"/>
        <v> .00 </v>
      </c>
      <c r="K33" s="61"/>
      <c r="L33" s="62"/>
      <c r="M33" s="63"/>
      <c r="N33" s="47">
        <f t="shared" si="2"/>
        <v>0</v>
      </c>
    </row>
    <row r="34" spans="2:14" ht="14.25">
      <c r="B34" s="53"/>
      <c r="C34" s="54"/>
      <c r="D34" s="55"/>
      <c r="E34" s="56" t="str">
        <f t="shared" si="0"/>
        <v> </v>
      </c>
      <c r="F34" s="57"/>
      <c r="G34" s="58">
        <f t="shared" si="1"/>
      </c>
      <c r="H34" s="59"/>
      <c r="I34" s="60">
        <v>0.52</v>
      </c>
      <c r="J34" s="46" t="str">
        <f t="shared" si="3"/>
        <v> .00 </v>
      </c>
      <c r="K34" s="61"/>
      <c r="L34" s="62"/>
      <c r="M34" s="63"/>
      <c r="N34" s="47">
        <f t="shared" si="2"/>
        <v>0</v>
      </c>
    </row>
    <row r="35" spans="2:14" ht="14.25">
      <c r="B35" s="53"/>
      <c r="C35" s="54"/>
      <c r="D35" s="55"/>
      <c r="E35" s="56" t="str">
        <f t="shared" si="0"/>
        <v> </v>
      </c>
      <c r="F35" s="57"/>
      <c r="G35" s="58">
        <f t="shared" si="1"/>
      </c>
      <c r="H35" s="59"/>
      <c r="I35" s="60">
        <v>0.52</v>
      </c>
      <c r="J35" s="46" t="str">
        <f t="shared" si="3"/>
        <v> .00 </v>
      </c>
      <c r="K35" s="61"/>
      <c r="L35" s="62"/>
      <c r="M35" s="63"/>
      <c r="N35" s="47">
        <f t="shared" si="2"/>
        <v>0</v>
      </c>
    </row>
    <row r="36" spans="2:14" ht="15" thickBot="1">
      <c r="B36" s="53"/>
      <c r="C36" s="64"/>
      <c r="D36" s="55"/>
      <c r="E36" s="56" t="str">
        <f t="shared" si="0"/>
        <v> </v>
      </c>
      <c r="F36" s="57"/>
      <c r="G36" s="58">
        <f t="shared" si="1"/>
      </c>
      <c r="H36" s="65"/>
      <c r="I36" s="60">
        <v>0.52</v>
      </c>
      <c r="J36" s="46" t="str">
        <f t="shared" si="3"/>
        <v> .00 </v>
      </c>
      <c r="K36" s="61"/>
      <c r="L36" s="62"/>
      <c r="M36" s="63"/>
      <c r="N36" s="47">
        <f t="shared" si="2"/>
        <v>0</v>
      </c>
    </row>
    <row r="37" spans="2:14" ht="7.5" customHeight="1" thickTop="1">
      <c r="B37" s="9"/>
      <c r="C37" s="9"/>
      <c r="D37" s="24"/>
      <c r="E37" s="24"/>
      <c r="F37" s="24"/>
      <c r="G37" s="58">
        <f t="shared" si="1"/>
      </c>
      <c r="H37" s="7"/>
      <c r="I37" s="7"/>
      <c r="J37" s="30"/>
      <c r="K37" s="7"/>
      <c r="L37" s="9"/>
      <c r="M37" s="31"/>
      <c r="N37" s="26"/>
    </row>
    <row r="38" spans="2:14" ht="10.5" customHeight="1">
      <c r="B38" s="134" t="s">
        <v>24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32"/>
    </row>
    <row r="39" spans="3:14" ht="9" customHeight="1" thickBot="1">
      <c r="C39" s="25"/>
      <c r="D39" s="25"/>
      <c r="E39" s="25"/>
      <c r="F39" s="25"/>
      <c r="H39" s="117" t="s">
        <v>1</v>
      </c>
      <c r="I39" s="118"/>
      <c r="J39" s="119"/>
      <c r="K39" s="119"/>
      <c r="L39" s="33" t="s">
        <v>4</v>
      </c>
      <c r="M39" s="28"/>
      <c r="N39" s="34"/>
    </row>
    <row r="40" spans="2:14" ht="21" thickTop="1">
      <c r="B40" s="75" t="s">
        <v>6</v>
      </c>
      <c r="C40" s="75" t="s">
        <v>29</v>
      </c>
      <c r="D40" s="75" t="s">
        <v>0</v>
      </c>
      <c r="E40" s="75" t="s">
        <v>22</v>
      </c>
      <c r="F40" s="75" t="s">
        <v>23</v>
      </c>
      <c r="G40" s="76" t="s">
        <v>17</v>
      </c>
      <c r="H40" s="82" t="s">
        <v>31</v>
      </c>
      <c r="I40" s="101" t="s">
        <v>48</v>
      </c>
      <c r="J40" s="83" t="s">
        <v>2</v>
      </c>
      <c r="K40" s="84" t="s">
        <v>3</v>
      </c>
      <c r="L40" s="80" t="s">
        <v>19</v>
      </c>
      <c r="M40" s="81" t="s">
        <v>5</v>
      </c>
      <c r="N40" s="35"/>
    </row>
    <row r="41" spans="2:14" ht="14.25">
      <c r="B41" s="53"/>
      <c r="C41" s="54"/>
      <c r="D41" s="67"/>
      <c r="E41" s="68"/>
      <c r="F41" s="69"/>
      <c r="G41" s="70"/>
      <c r="H41" s="71"/>
      <c r="I41" s="60">
        <v>0.52</v>
      </c>
      <c r="J41" s="46" t="str">
        <f>IF(ISBLANK(H41)," .00 ",(H41*I41))</f>
        <v> .00 </v>
      </c>
      <c r="K41" s="61"/>
      <c r="L41" s="72"/>
      <c r="M41" s="73"/>
      <c r="N41" s="49">
        <f>IF(ISBLANK(J41)," ",(J41+K41+L41+M41))</f>
        <v>0</v>
      </c>
    </row>
    <row r="42" spans="2:14" ht="14.25">
      <c r="B42" s="53"/>
      <c r="C42" s="54"/>
      <c r="D42" s="67"/>
      <c r="E42" s="68"/>
      <c r="F42" s="69"/>
      <c r="G42" s="70"/>
      <c r="H42" s="71"/>
      <c r="I42" s="60">
        <v>0.52</v>
      </c>
      <c r="J42" s="46" t="str">
        <f>IF(ISBLANK(H42)," .00 ",(H42*I42))</f>
        <v> .00 </v>
      </c>
      <c r="K42" s="61"/>
      <c r="L42" s="62"/>
      <c r="M42" s="63"/>
      <c r="N42" s="49">
        <f>IF(ISBLANK(J42)," ",(J42+K42+L42+M42))</f>
        <v>0</v>
      </c>
    </row>
    <row r="43" spans="2:14" ht="15" thickBot="1">
      <c r="B43" s="53"/>
      <c r="C43" s="54"/>
      <c r="D43" s="67"/>
      <c r="E43" s="68"/>
      <c r="F43" s="69"/>
      <c r="G43" s="70"/>
      <c r="H43" s="74"/>
      <c r="I43" s="60">
        <v>0.52</v>
      </c>
      <c r="J43" s="48" t="str">
        <f>IF(ISBLANK(H43)," .00 ",(H43*I43))</f>
        <v> .00 </v>
      </c>
      <c r="K43" s="66"/>
      <c r="L43" s="62"/>
      <c r="M43" s="63"/>
      <c r="N43" s="49">
        <f>IF(ISBLANK(J43)," ",(J43+K43+L43+M43))</f>
        <v>0</v>
      </c>
    </row>
    <row r="44" spans="2:14" ht="14.25" customHeight="1" thickTop="1">
      <c r="B44" s="9"/>
      <c r="C44" s="9"/>
      <c r="D44" s="24"/>
      <c r="E44" s="24"/>
      <c r="F44" s="24"/>
      <c r="G44" s="9"/>
      <c r="H44" s="7"/>
      <c r="I44" s="7"/>
      <c r="J44" s="9"/>
      <c r="K44" s="7"/>
      <c r="L44" s="50" t="s">
        <v>27</v>
      </c>
      <c r="M44" s="51">
        <f>SUM(M14:M43)</f>
        <v>0</v>
      </c>
      <c r="N44" s="49"/>
    </row>
    <row r="45" spans="2:14" ht="16.5" customHeight="1">
      <c r="B45" s="115" t="s">
        <v>87</v>
      </c>
      <c r="C45" s="115"/>
      <c r="D45" s="115"/>
      <c r="E45" s="115"/>
      <c r="F45" s="115"/>
      <c r="G45" s="111"/>
      <c r="H45" s="111"/>
      <c r="I45" s="109"/>
      <c r="J45" s="108"/>
      <c r="K45" s="109"/>
      <c r="L45" s="127" t="s">
        <v>20</v>
      </c>
      <c r="M45" s="128"/>
      <c r="N45" s="49">
        <f>SUM(N14:N44)</f>
        <v>0</v>
      </c>
    </row>
    <row r="46" spans="2:14" ht="21" customHeight="1">
      <c r="B46" s="115"/>
      <c r="C46" s="115"/>
      <c r="D46" s="115"/>
      <c r="E46" s="115"/>
      <c r="F46" s="115"/>
      <c r="G46" s="111"/>
      <c r="H46" s="111"/>
      <c r="I46" s="7"/>
      <c r="J46" s="9"/>
      <c r="K46" s="7"/>
      <c r="L46" s="107"/>
      <c r="M46" s="107"/>
      <c r="N46" s="110"/>
    </row>
    <row r="47" spans="2:13" ht="21.75" customHeight="1">
      <c r="B47" s="2" t="s">
        <v>9</v>
      </c>
      <c r="C47" s="143"/>
      <c r="D47" s="144"/>
      <c r="E47" s="36"/>
      <c r="F47" s="36"/>
      <c r="H47" s="116" t="s">
        <v>7</v>
      </c>
      <c r="I47" s="116"/>
      <c r="J47" s="126"/>
      <c r="K47" s="126"/>
      <c r="L47" s="126"/>
      <c r="M47" s="126"/>
    </row>
    <row r="48" spans="3:13" ht="9.75" customHeight="1">
      <c r="C48" s="141" t="s">
        <v>11</v>
      </c>
      <c r="D48" s="141"/>
      <c r="E48" s="37"/>
      <c r="F48" s="37"/>
      <c r="J48" s="149" t="s">
        <v>8</v>
      </c>
      <c r="K48" s="149"/>
      <c r="L48" s="149"/>
      <c r="M48" s="149"/>
    </row>
    <row r="49" spans="2:13" ht="30" customHeight="1">
      <c r="B49" s="140" t="s">
        <v>42</v>
      </c>
      <c r="C49" s="140"/>
      <c r="D49" s="140"/>
      <c r="E49" s="140"/>
      <c r="F49" s="140"/>
      <c r="G49" s="38"/>
      <c r="H49" s="116" t="s">
        <v>9</v>
      </c>
      <c r="I49" s="116"/>
      <c r="J49" s="125"/>
      <c r="K49" s="125"/>
      <c r="L49" s="125"/>
      <c r="M49" s="125"/>
    </row>
    <row r="50" spans="2:13" ht="5.25" customHeight="1">
      <c r="B50" s="25"/>
      <c r="G50" s="25"/>
      <c r="H50" s="25"/>
      <c r="J50" s="17"/>
      <c r="K50" s="36"/>
      <c r="L50" s="17"/>
      <c r="M50" s="17"/>
    </row>
    <row r="51" spans="2:13" ht="14.25">
      <c r="B51" s="39" t="s">
        <v>10</v>
      </c>
      <c r="C51" s="38"/>
      <c r="D51" s="38"/>
      <c r="E51" s="38"/>
      <c r="F51" s="38"/>
      <c r="G51" s="38"/>
      <c r="H51" s="147" t="s">
        <v>18</v>
      </c>
      <c r="I51" s="147"/>
      <c r="J51" s="148"/>
      <c r="K51" s="148"/>
      <c r="L51" s="148"/>
      <c r="M51" s="17"/>
    </row>
    <row r="52" spans="10:12" ht="9.75" customHeight="1">
      <c r="J52" s="145" t="s">
        <v>26</v>
      </c>
      <c r="K52" s="145"/>
      <c r="L52" s="145"/>
    </row>
    <row r="53" spans="13:14" ht="11.25" customHeight="1">
      <c r="M53" s="142"/>
      <c r="N53" s="142"/>
    </row>
    <row r="54" spans="13:23" ht="9.75" customHeight="1">
      <c r="M54" s="142"/>
      <c r="N54" s="142"/>
      <c r="P54" s="40" t="s">
        <v>41</v>
      </c>
      <c r="Q54" s="41" t="s">
        <v>21</v>
      </c>
      <c r="S54" s="40"/>
      <c r="T54" s="42"/>
      <c r="V54" s="43"/>
      <c r="W54" s="44"/>
    </row>
    <row r="55" spans="16:23" ht="14.25">
      <c r="P55" s="25" t="s">
        <v>61</v>
      </c>
      <c r="Q55" s="102">
        <v>91101.737761</v>
      </c>
      <c r="S55" s="40" t="s">
        <v>25</v>
      </c>
      <c r="T55" s="98">
        <v>0.52</v>
      </c>
      <c r="V55" s="104" t="s">
        <v>47</v>
      </c>
      <c r="W55" s="100">
        <v>6604000</v>
      </c>
    </row>
    <row r="56" spans="15:23" ht="14.25">
      <c r="O56" s="25"/>
      <c r="P56" s="103" t="s">
        <v>50</v>
      </c>
      <c r="Q56" s="102">
        <v>91101.7211</v>
      </c>
      <c r="T56" s="45"/>
      <c r="V56" s="104" t="s">
        <v>81</v>
      </c>
      <c r="W56" s="100">
        <v>6103000</v>
      </c>
    </row>
    <row r="57" spans="16:23" ht="14.25">
      <c r="P57" s="103" t="s">
        <v>51</v>
      </c>
      <c r="Q57" s="102">
        <v>91101.7250976</v>
      </c>
      <c r="T57" s="45"/>
      <c r="V57" s="104" t="s">
        <v>44</v>
      </c>
      <c r="W57" s="100">
        <v>4100000</v>
      </c>
    </row>
    <row r="58" spans="16:23" ht="14.25">
      <c r="P58" s="103" t="s">
        <v>52</v>
      </c>
      <c r="Q58" s="102">
        <v>91101.72505</v>
      </c>
      <c r="T58" s="45"/>
      <c r="V58" s="104" t="s">
        <v>80</v>
      </c>
      <c r="W58" s="100">
        <v>4951000</v>
      </c>
    </row>
    <row r="59" spans="16:23" ht="14.25">
      <c r="P59" s="36" t="s">
        <v>58</v>
      </c>
      <c r="Q59" s="102">
        <v>91101.725107656</v>
      </c>
      <c r="T59" s="45"/>
      <c r="V59" s="104" t="s">
        <v>45</v>
      </c>
      <c r="W59" s="100">
        <v>6230000</v>
      </c>
    </row>
    <row r="60" spans="16:23" ht="14.25">
      <c r="P60" s="103" t="s">
        <v>55</v>
      </c>
      <c r="Q60" s="102">
        <v>91101.725107651</v>
      </c>
      <c r="T60" s="45"/>
      <c r="V60" s="104" t="s">
        <v>83</v>
      </c>
      <c r="W60" s="100">
        <v>6103050</v>
      </c>
    </row>
    <row r="61" spans="16:23" ht="14.25">
      <c r="P61" s="103" t="s">
        <v>57</v>
      </c>
      <c r="Q61" s="102">
        <v>91101.72125</v>
      </c>
      <c r="T61" s="45"/>
      <c r="V61" s="104" t="s">
        <v>46</v>
      </c>
      <c r="W61" s="100">
        <v>6240000</v>
      </c>
    </row>
    <row r="62" spans="16:20" ht="14.25">
      <c r="P62" s="103" t="s">
        <v>59</v>
      </c>
      <c r="Q62" s="102">
        <v>91101.7251576</v>
      </c>
      <c r="T62" s="45"/>
    </row>
    <row r="63" spans="16:20" ht="14.25">
      <c r="P63" s="2" t="s">
        <v>77</v>
      </c>
      <c r="Q63" s="102">
        <v>91102.735507611</v>
      </c>
      <c r="T63" s="45"/>
    </row>
    <row r="64" spans="16:23" ht="14.25">
      <c r="P64" s="103" t="s">
        <v>53</v>
      </c>
      <c r="Q64" s="102">
        <v>91101.725307625</v>
      </c>
      <c r="T64" s="45"/>
      <c r="V64" s="99"/>
      <c r="W64" s="100"/>
    </row>
    <row r="65" spans="16:23" ht="14.25">
      <c r="P65" s="103" t="s">
        <v>60</v>
      </c>
      <c r="Q65" s="102">
        <v>91101.72540766</v>
      </c>
      <c r="T65" s="45"/>
      <c r="V65" s="93"/>
      <c r="W65" s="94"/>
    </row>
    <row r="66" spans="16:23" ht="14.25">
      <c r="P66" s="103" t="s">
        <v>56</v>
      </c>
      <c r="Q66" s="102">
        <v>91101.725407632</v>
      </c>
      <c r="T66" s="45"/>
      <c r="V66" s="93"/>
      <c r="W66" s="94"/>
    </row>
    <row r="67" spans="16:23" ht="14.25">
      <c r="P67" s="103" t="s">
        <v>54</v>
      </c>
      <c r="Q67" s="102">
        <v>91101.72510764</v>
      </c>
      <c r="T67" s="45"/>
      <c r="V67" s="93"/>
      <c r="W67" s="94"/>
    </row>
    <row r="68" spans="16:23" ht="14.25">
      <c r="P68" s="103" t="s">
        <v>66</v>
      </c>
      <c r="Q68" s="102">
        <v>91102.725307695</v>
      </c>
      <c r="T68" s="45"/>
      <c r="V68" s="93"/>
      <c r="W68" s="94"/>
    </row>
    <row r="69" spans="16:23" ht="14.25">
      <c r="P69" s="103" t="s">
        <v>62</v>
      </c>
      <c r="Q69" s="102">
        <v>91102.7211</v>
      </c>
      <c r="V69" s="93"/>
      <c r="W69" s="94"/>
    </row>
    <row r="70" spans="16:23" ht="14.25">
      <c r="P70" s="103" t="s">
        <v>78</v>
      </c>
      <c r="Q70" s="102">
        <v>91102.725107696</v>
      </c>
      <c r="V70" s="93"/>
      <c r="W70" s="94"/>
    </row>
    <row r="71" spans="16:23" ht="14.25">
      <c r="P71" s="103" t="s">
        <v>64</v>
      </c>
      <c r="Q71" s="102">
        <v>91102.7250976</v>
      </c>
      <c r="V71" s="93"/>
      <c r="W71" s="94"/>
    </row>
    <row r="72" spans="16:23" ht="14.25">
      <c r="P72" s="103" t="s">
        <v>76</v>
      </c>
      <c r="Q72" s="102">
        <v>91102.73540763</v>
      </c>
      <c r="V72" s="93"/>
      <c r="W72" s="95"/>
    </row>
    <row r="73" spans="16:23" ht="14.25">
      <c r="P73" s="103" t="s">
        <v>63</v>
      </c>
      <c r="Q73" s="102">
        <v>91102.72505</v>
      </c>
      <c r="V73" s="93"/>
      <c r="W73" s="94"/>
    </row>
    <row r="74" spans="16:23" ht="14.25">
      <c r="P74" s="103" t="s">
        <v>67</v>
      </c>
      <c r="Q74" s="102">
        <v>91102.725107612</v>
      </c>
      <c r="V74" s="93"/>
      <c r="W74" s="94"/>
    </row>
    <row r="75" spans="16:23" ht="14.25">
      <c r="P75" s="103" t="s">
        <v>73</v>
      </c>
      <c r="Q75" s="102">
        <v>91102.725107656</v>
      </c>
      <c r="V75" s="93"/>
      <c r="W75" s="94"/>
    </row>
    <row r="76" spans="16:23" ht="14.25">
      <c r="P76" s="2" t="s">
        <v>69</v>
      </c>
      <c r="Q76" s="102">
        <v>91102.725107651</v>
      </c>
      <c r="V76" s="93"/>
      <c r="W76" s="94"/>
    </row>
    <row r="77" spans="16:23" ht="14.25">
      <c r="P77" s="103" t="s">
        <v>74</v>
      </c>
      <c r="Q77" s="102">
        <v>91102.7251576</v>
      </c>
      <c r="V77" s="93"/>
      <c r="W77" s="94"/>
    </row>
    <row r="78" spans="16:17" ht="14.25">
      <c r="P78" s="103" t="s">
        <v>79</v>
      </c>
      <c r="Q78" s="102">
        <v>91102.73550761</v>
      </c>
    </row>
    <row r="79" spans="16:17" ht="14.25">
      <c r="P79" s="103" t="s">
        <v>65</v>
      </c>
      <c r="Q79" s="102">
        <v>91102.725307625</v>
      </c>
    </row>
    <row r="80" spans="16:17" ht="14.25">
      <c r="P80" s="103" t="s">
        <v>72</v>
      </c>
      <c r="Q80" s="102">
        <v>91102.7394</v>
      </c>
    </row>
    <row r="81" spans="16:17" ht="14.25">
      <c r="P81" s="103" t="s">
        <v>75</v>
      </c>
      <c r="Q81" s="102">
        <v>91102.72540766</v>
      </c>
    </row>
    <row r="82" spans="16:17" ht="14.25">
      <c r="P82" s="103" t="s">
        <v>71</v>
      </c>
      <c r="Q82" s="102">
        <v>91102.725307811</v>
      </c>
    </row>
    <row r="83" spans="16:17" ht="14.25">
      <c r="P83" s="103" t="s">
        <v>70</v>
      </c>
      <c r="Q83" s="102">
        <v>91102.72540763</v>
      </c>
    </row>
    <row r="84" spans="16:17" ht="14.25">
      <c r="P84" s="103" t="s">
        <v>68</v>
      </c>
      <c r="Q84" s="102">
        <v>91102.72510764</v>
      </c>
    </row>
    <row r="86" spans="16:17" ht="14.25">
      <c r="P86" s="104"/>
      <c r="Q86" s="102"/>
    </row>
    <row r="94" spans="16:17" ht="14.25">
      <c r="P94" s="96"/>
      <c r="Q94" s="97"/>
    </row>
    <row r="95" spans="16:17" ht="14.25">
      <c r="P95" s="96"/>
      <c r="Q95" s="97"/>
    </row>
    <row r="98" spans="16:17" ht="14.25">
      <c r="P98" s="96"/>
      <c r="Q98" s="97"/>
    </row>
    <row r="99" spans="16:17" ht="14.25">
      <c r="P99" s="96"/>
      <c r="Q99" s="97"/>
    </row>
    <row r="100" spans="16:17" ht="14.25">
      <c r="P100" s="96"/>
      <c r="Q100" s="97"/>
    </row>
    <row r="103" spans="16:17" ht="14.25">
      <c r="P103" s="96"/>
      <c r="Q103" s="97"/>
    </row>
    <row r="105" spans="16:17" ht="14.25">
      <c r="P105" s="85"/>
      <c r="Q105" s="85"/>
    </row>
    <row r="106" spans="16:17" ht="14.25">
      <c r="P106" s="85"/>
      <c r="Q106" s="85"/>
    </row>
    <row r="107" spans="16:17" ht="14.25">
      <c r="P107" s="85"/>
      <c r="Q107" s="85"/>
    </row>
    <row r="108" spans="16:17" ht="14.25">
      <c r="P108" s="85"/>
      <c r="Q108" s="85"/>
    </row>
    <row r="109" spans="16:17" ht="14.25">
      <c r="P109" s="85"/>
      <c r="Q109" s="85"/>
    </row>
    <row r="110" spans="16:17" ht="14.25">
      <c r="P110" s="86"/>
      <c r="Q110" s="86"/>
    </row>
    <row r="111" spans="16:17" ht="14.25">
      <c r="P111" s="86"/>
      <c r="Q111" s="86"/>
    </row>
    <row r="112" spans="16:17" ht="14.25">
      <c r="P112" s="86"/>
      <c r="Q112" s="86"/>
    </row>
    <row r="113" spans="16:17" ht="14.25">
      <c r="P113" s="86"/>
      <c r="Q113" s="86"/>
    </row>
    <row r="114" spans="16:17" ht="14.25">
      <c r="P114" s="86"/>
      <c r="Q114" s="86"/>
    </row>
    <row r="115" spans="16:17" ht="14.25">
      <c r="P115" s="86"/>
      <c r="Q115" s="86"/>
    </row>
    <row r="116" spans="16:17" ht="14.25">
      <c r="P116" s="86"/>
      <c r="Q116" s="86"/>
    </row>
    <row r="117" spans="16:17" ht="14.25">
      <c r="P117" s="86"/>
      <c r="Q117" s="86"/>
    </row>
    <row r="118" spans="16:17" ht="14.25">
      <c r="P118" s="86"/>
      <c r="Q118" s="86"/>
    </row>
    <row r="119" spans="16:17" ht="14.25">
      <c r="P119" s="86"/>
      <c r="Q119" s="86"/>
    </row>
    <row r="120" spans="16:17" ht="14.25">
      <c r="P120" s="86"/>
      <c r="Q120" s="86"/>
    </row>
    <row r="121" spans="16:17" ht="14.25">
      <c r="P121" s="86"/>
      <c r="Q121" s="86"/>
    </row>
    <row r="122" spans="16:17" ht="14.25">
      <c r="P122" s="86"/>
      <c r="Q122" s="86"/>
    </row>
    <row r="123" spans="16:17" ht="14.25">
      <c r="P123" s="86"/>
      <c r="Q123" s="86"/>
    </row>
    <row r="124" spans="16:17" ht="14.25">
      <c r="P124" s="86"/>
      <c r="Q124" s="86"/>
    </row>
    <row r="125" spans="16:17" ht="14.25">
      <c r="P125" s="86"/>
      <c r="Q125" s="86"/>
    </row>
    <row r="126" spans="16:17" ht="14.25">
      <c r="P126" s="86"/>
      <c r="Q126" s="88"/>
    </row>
    <row r="127" spans="16:17" ht="14.25">
      <c r="P127" s="86"/>
      <c r="Q127" s="86"/>
    </row>
    <row r="128" spans="16:17" ht="14.25">
      <c r="P128" s="86"/>
      <c r="Q128" s="86"/>
    </row>
    <row r="129" spans="16:17" ht="14.25">
      <c r="P129" s="86"/>
      <c r="Q129" s="86"/>
    </row>
    <row r="130" spans="16:17" ht="14.25">
      <c r="P130" s="86"/>
      <c r="Q130" s="86"/>
    </row>
    <row r="131" spans="16:17" ht="14.25">
      <c r="P131" s="86"/>
      <c r="Q131" s="86"/>
    </row>
    <row r="132" spans="16:17" ht="14.25">
      <c r="P132" s="86"/>
      <c r="Q132" s="86"/>
    </row>
    <row r="133" spans="16:17" ht="14.25">
      <c r="P133" s="86"/>
      <c r="Q133" s="86"/>
    </row>
    <row r="134" spans="16:17" ht="14.25">
      <c r="P134" s="86"/>
      <c r="Q134" s="87"/>
    </row>
    <row r="135" spans="16:17" ht="14.25">
      <c r="P135" s="86"/>
      <c r="Q135" s="86"/>
    </row>
    <row r="136" spans="16:17" ht="14.25">
      <c r="P136" s="86"/>
      <c r="Q136" s="86"/>
    </row>
    <row r="137" spans="16:17" ht="14.25">
      <c r="P137" s="86"/>
      <c r="Q137" s="86"/>
    </row>
    <row r="138" spans="16:17" ht="14.25">
      <c r="P138" s="86"/>
      <c r="Q138" s="86"/>
    </row>
    <row r="139" spans="16:17" ht="14.25">
      <c r="P139" s="86"/>
      <c r="Q139" s="86"/>
    </row>
    <row r="140" spans="16:17" ht="14.25">
      <c r="P140" s="86"/>
      <c r="Q140" s="86"/>
    </row>
    <row r="141" spans="16:17" ht="14.25">
      <c r="P141" s="86"/>
      <c r="Q141" s="86"/>
    </row>
    <row r="142" spans="16:17" ht="14.25">
      <c r="P142" s="86"/>
      <c r="Q142" s="86"/>
    </row>
    <row r="143" spans="16:17" ht="14.25">
      <c r="P143" s="86"/>
      <c r="Q143" s="86"/>
    </row>
    <row r="144" spans="16:17" ht="14.25">
      <c r="P144" s="86"/>
      <c r="Q144" s="86"/>
    </row>
    <row r="145" spans="16:17" ht="14.25">
      <c r="P145" s="86"/>
      <c r="Q145" s="86"/>
    </row>
    <row r="146" spans="16:17" ht="14.25">
      <c r="P146" s="86"/>
      <c r="Q146" s="88"/>
    </row>
    <row r="147" spans="16:17" ht="14.25">
      <c r="P147" s="86"/>
      <c r="Q147" s="86"/>
    </row>
    <row r="148" spans="16:17" ht="14.25">
      <c r="P148" s="86"/>
      <c r="Q148" s="86"/>
    </row>
    <row r="149" spans="16:17" ht="14.25">
      <c r="P149" s="86"/>
      <c r="Q149" s="86"/>
    </row>
    <row r="150" spans="16:17" ht="14.25">
      <c r="P150" s="86"/>
      <c r="Q150" s="86"/>
    </row>
    <row r="151" spans="16:17" ht="14.25">
      <c r="P151" s="86"/>
      <c r="Q151" s="86"/>
    </row>
    <row r="152" spans="16:17" ht="14.25">
      <c r="P152" s="86"/>
      <c r="Q152" s="86"/>
    </row>
    <row r="153" spans="16:17" ht="14.25">
      <c r="P153" s="86"/>
      <c r="Q153" s="86"/>
    </row>
    <row r="154" spans="16:17" ht="14.25">
      <c r="P154" s="86"/>
      <c r="Q154" s="86"/>
    </row>
    <row r="155" spans="16:17" ht="14.25">
      <c r="P155" s="86"/>
      <c r="Q155" s="86"/>
    </row>
    <row r="156" spans="16:17" ht="14.25">
      <c r="P156" s="86"/>
      <c r="Q156" s="86"/>
    </row>
    <row r="157" spans="16:17" ht="14.25">
      <c r="P157" s="86"/>
      <c r="Q157" s="86"/>
    </row>
    <row r="158" spans="16:17" ht="14.25">
      <c r="P158" s="86"/>
      <c r="Q158" s="86"/>
    </row>
    <row r="159" spans="16:17" ht="14.25">
      <c r="P159" s="86"/>
      <c r="Q159" s="86"/>
    </row>
    <row r="160" spans="16:17" ht="14.25">
      <c r="P160" s="86"/>
      <c r="Q160" s="86"/>
    </row>
    <row r="161" spans="16:17" ht="14.25">
      <c r="P161" s="86"/>
      <c r="Q161" s="86"/>
    </row>
    <row r="162" spans="16:17" ht="14.25">
      <c r="P162" s="86"/>
      <c r="Q162" s="86"/>
    </row>
    <row r="163" spans="16:17" ht="14.25">
      <c r="P163" s="86"/>
      <c r="Q163" s="86"/>
    </row>
    <row r="164" spans="16:17" ht="14.25">
      <c r="P164" s="86"/>
      <c r="Q164" s="86"/>
    </row>
    <row r="165" spans="16:17" ht="14.25">
      <c r="P165" s="86"/>
      <c r="Q165" s="86"/>
    </row>
    <row r="166" spans="16:17" ht="14.25">
      <c r="P166" s="86"/>
      <c r="Q166" s="86"/>
    </row>
    <row r="167" spans="16:17" ht="14.25">
      <c r="P167" s="86"/>
      <c r="Q167" s="86"/>
    </row>
    <row r="168" spans="16:17" ht="14.25">
      <c r="P168" s="86"/>
      <c r="Q168" s="86"/>
    </row>
    <row r="169" spans="16:17" ht="14.25">
      <c r="P169" s="86"/>
      <c r="Q169" s="86"/>
    </row>
    <row r="170" spans="16:17" ht="14.25">
      <c r="P170" s="86"/>
      <c r="Q170" s="86"/>
    </row>
    <row r="171" spans="16:17" ht="14.25">
      <c r="P171" s="86"/>
      <c r="Q171" s="86"/>
    </row>
    <row r="172" spans="16:17" ht="14.25">
      <c r="P172" s="86"/>
      <c r="Q172" s="86"/>
    </row>
    <row r="173" spans="16:17" ht="14.25">
      <c r="P173" s="86"/>
      <c r="Q173" s="86"/>
    </row>
    <row r="174" spans="16:17" ht="14.25">
      <c r="P174" s="86"/>
      <c r="Q174" s="86"/>
    </row>
    <row r="175" spans="16:17" ht="14.25">
      <c r="P175" s="86"/>
      <c r="Q175" s="86"/>
    </row>
    <row r="176" spans="16:17" ht="14.25">
      <c r="P176" s="86"/>
      <c r="Q176" s="86"/>
    </row>
    <row r="177" spans="16:17" ht="14.25">
      <c r="P177" s="86"/>
      <c r="Q177" s="86"/>
    </row>
    <row r="178" spans="16:17" ht="14.25">
      <c r="P178" s="86"/>
      <c r="Q178" s="86"/>
    </row>
    <row r="179" spans="16:17" ht="14.25">
      <c r="P179" s="86"/>
      <c r="Q179" s="86"/>
    </row>
    <row r="180" spans="16:17" ht="14.25">
      <c r="P180" s="86"/>
      <c r="Q180" s="86"/>
    </row>
    <row r="181" spans="16:17" ht="14.25">
      <c r="P181" s="86"/>
      <c r="Q181" s="86"/>
    </row>
    <row r="182" spans="16:17" ht="14.25">
      <c r="P182" s="86"/>
      <c r="Q182" s="86"/>
    </row>
    <row r="183" spans="16:17" ht="14.25">
      <c r="P183" s="86"/>
      <c r="Q183" s="86"/>
    </row>
    <row r="184" spans="16:17" ht="14.25">
      <c r="P184" s="86"/>
      <c r="Q184" s="86"/>
    </row>
    <row r="185" spans="16:17" ht="14.25">
      <c r="P185" s="86"/>
      <c r="Q185" s="86"/>
    </row>
    <row r="186" spans="16:17" ht="14.25">
      <c r="P186" s="86"/>
      <c r="Q186" s="86"/>
    </row>
    <row r="187" spans="16:17" ht="14.25">
      <c r="P187" s="86"/>
      <c r="Q187" s="86"/>
    </row>
    <row r="188" spans="16:17" ht="14.25">
      <c r="P188" s="86"/>
      <c r="Q188" s="86"/>
    </row>
    <row r="189" spans="16:17" ht="14.25">
      <c r="P189" s="86"/>
      <c r="Q189" s="86"/>
    </row>
    <row r="190" spans="16:17" ht="14.25">
      <c r="P190" s="86"/>
      <c r="Q190" s="86"/>
    </row>
    <row r="191" spans="16:17" ht="14.25">
      <c r="P191" s="86"/>
      <c r="Q191" s="86"/>
    </row>
    <row r="192" spans="16:17" ht="14.25">
      <c r="P192" s="86"/>
      <c r="Q192" s="86"/>
    </row>
    <row r="193" spans="16:17" ht="14.25">
      <c r="P193" s="86"/>
      <c r="Q193" s="86"/>
    </row>
    <row r="194" spans="16:17" ht="14.25">
      <c r="P194" s="86"/>
      <c r="Q194" s="86"/>
    </row>
    <row r="195" spans="16:17" ht="14.25">
      <c r="P195" s="86"/>
      <c r="Q195" s="86"/>
    </row>
    <row r="196" spans="16:17" ht="14.25">
      <c r="P196" s="86"/>
      <c r="Q196" s="86"/>
    </row>
    <row r="197" spans="16:17" ht="14.25">
      <c r="P197" s="86"/>
      <c r="Q197" s="86"/>
    </row>
    <row r="198" spans="16:17" ht="14.25">
      <c r="P198" s="86"/>
      <c r="Q198" s="86"/>
    </row>
    <row r="199" spans="16:17" ht="14.25">
      <c r="P199" s="86"/>
      <c r="Q199" s="86"/>
    </row>
    <row r="200" spans="16:17" ht="14.25">
      <c r="P200" s="86"/>
      <c r="Q200" s="86"/>
    </row>
    <row r="201" spans="16:17" ht="14.25">
      <c r="P201" s="86"/>
      <c r="Q201" s="86"/>
    </row>
    <row r="202" spans="16:17" ht="14.25">
      <c r="P202" s="86"/>
      <c r="Q202" s="86"/>
    </row>
    <row r="203" spans="16:17" ht="14.25">
      <c r="P203" s="86"/>
      <c r="Q203" s="86"/>
    </row>
    <row r="204" spans="16:17" ht="14.25">
      <c r="P204" s="86"/>
      <c r="Q204" s="86"/>
    </row>
    <row r="205" spans="16:17" ht="14.25">
      <c r="P205" s="86"/>
      <c r="Q205" s="86"/>
    </row>
    <row r="206" spans="16:17" ht="14.25">
      <c r="P206" s="86"/>
      <c r="Q206" s="86"/>
    </row>
    <row r="207" spans="16:17" ht="14.25">
      <c r="P207" s="86"/>
      <c r="Q207" s="86"/>
    </row>
    <row r="208" spans="16:17" ht="14.25">
      <c r="P208" s="86"/>
      <c r="Q208" s="86"/>
    </row>
    <row r="209" spans="16:17" ht="14.25">
      <c r="P209" s="86"/>
      <c r="Q209" s="86"/>
    </row>
    <row r="210" spans="16:17" ht="14.25">
      <c r="P210" s="85"/>
      <c r="Q210" s="85"/>
    </row>
    <row r="211" spans="16:17" ht="14.25">
      <c r="P211" s="85"/>
      <c r="Q211" s="85"/>
    </row>
    <row r="212" spans="16:17" ht="14.25">
      <c r="P212" s="85"/>
      <c r="Q212" s="85"/>
    </row>
    <row r="213" spans="16:17" ht="14.25">
      <c r="P213" s="85"/>
      <c r="Q213" s="85"/>
    </row>
    <row r="214" spans="16:17" ht="14.25">
      <c r="P214" s="85"/>
      <c r="Q214" s="85"/>
    </row>
    <row r="215" spans="16:17" ht="14.25">
      <c r="P215" s="85"/>
      <c r="Q215" s="85"/>
    </row>
    <row r="216" spans="16:17" ht="14.25">
      <c r="P216" s="85"/>
      <c r="Q216" s="85"/>
    </row>
    <row r="217" spans="16:17" ht="14.25">
      <c r="P217" s="85"/>
      <c r="Q217" s="85"/>
    </row>
    <row r="218" spans="16:17" ht="14.25">
      <c r="P218" s="85"/>
      <c r="Q218" s="85"/>
    </row>
    <row r="219" spans="16:17" ht="14.25">
      <c r="P219" s="85"/>
      <c r="Q219" s="85"/>
    </row>
    <row r="220" spans="16:17" ht="14.25">
      <c r="P220" s="85"/>
      <c r="Q220" s="85"/>
    </row>
    <row r="221" spans="16:17" ht="14.25">
      <c r="P221" s="85"/>
      <c r="Q221" s="85"/>
    </row>
    <row r="222" spans="16:17" ht="14.25">
      <c r="P222" s="85"/>
      <c r="Q222" s="85"/>
    </row>
    <row r="223" spans="16:17" ht="14.25">
      <c r="P223" s="85"/>
      <c r="Q223" s="85"/>
    </row>
    <row r="224" spans="16:17" ht="14.25">
      <c r="P224" s="85"/>
      <c r="Q224" s="85"/>
    </row>
    <row r="225" spans="16:17" ht="14.25">
      <c r="P225" s="85"/>
      <c r="Q225" s="85"/>
    </row>
    <row r="226" spans="16:17" ht="14.25">
      <c r="P226" s="85"/>
      <c r="Q226" s="85"/>
    </row>
    <row r="227" spans="16:17" ht="14.25">
      <c r="P227" s="85"/>
      <c r="Q227" s="85"/>
    </row>
    <row r="228" spans="16:17" ht="14.25">
      <c r="P228" s="85"/>
      <c r="Q228" s="85"/>
    </row>
    <row r="229" spans="16:17" ht="14.25">
      <c r="P229" s="85"/>
      <c r="Q229" s="85"/>
    </row>
    <row r="230" spans="16:17" ht="14.25">
      <c r="P230" s="85"/>
      <c r="Q230" s="85"/>
    </row>
    <row r="231" spans="16:17" ht="14.25">
      <c r="P231" s="85"/>
      <c r="Q231" s="85"/>
    </row>
    <row r="232" spans="16:17" ht="14.25">
      <c r="P232" s="85"/>
      <c r="Q232" s="85"/>
    </row>
    <row r="233" spans="16:17" ht="14.25">
      <c r="P233" s="85"/>
      <c r="Q233" s="85"/>
    </row>
    <row r="234" spans="16:17" ht="14.25">
      <c r="P234" s="85"/>
      <c r="Q234" s="85"/>
    </row>
    <row r="235" spans="16:17" ht="14.25">
      <c r="P235" s="85"/>
      <c r="Q235" s="85"/>
    </row>
    <row r="236" spans="16:17" ht="14.25">
      <c r="P236" s="85"/>
      <c r="Q236" s="85"/>
    </row>
    <row r="237" spans="16:17" ht="14.25">
      <c r="P237" s="85"/>
      <c r="Q237" s="85"/>
    </row>
    <row r="238" spans="16:17" ht="14.25">
      <c r="P238" s="85"/>
      <c r="Q238" s="85"/>
    </row>
    <row r="239" spans="16:17" ht="14.25">
      <c r="P239" s="85"/>
      <c r="Q239" s="85"/>
    </row>
    <row r="240" spans="16:17" ht="14.25">
      <c r="P240" s="85"/>
      <c r="Q240" s="85"/>
    </row>
    <row r="241" spans="16:17" ht="14.25">
      <c r="P241" s="85"/>
      <c r="Q241" s="85"/>
    </row>
    <row r="242" spans="16:17" ht="14.25">
      <c r="P242" s="85"/>
      <c r="Q242" s="85"/>
    </row>
    <row r="243" spans="16:17" ht="14.25">
      <c r="P243" s="85"/>
      <c r="Q243" s="85"/>
    </row>
    <row r="244" spans="16:17" ht="14.25">
      <c r="P244" s="85"/>
      <c r="Q244" s="85"/>
    </row>
    <row r="245" spans="16:17" ht="14.25">
      <c r="P245" s="85"/>
      <c r="Q245" s="85"/>
    </row>
    <row r="246" spans="16:17" ht="14.25">
      <c r="P246" s="85"/>
      <c r="Q246" s="85"/>
    </row>
    <row r="247" spans="16:17" ht="14.25">
      <c r="P247" s="85"/>
      <c r="Q247" s="85"/>
    </row>
    <row r="248" spans="16:17" ht="14.25">
      <c r="P248" s="85"/>
      <c r="Q248" s="85"/>
    </row>
    <row r="249" spans="16:17" ht="14.25">
      <c r="P249" s="85"/>
      <c r="Q249" s="85"/>
    </row>
    <row r="250" spans="16:17" ht="14.25">
      <c r="P250" s="85"/>
      <c r="Q250" s="85"/>
    </row>
    <row r="251" spans="16:17" ht="14.25">
      <c r="P251" s="85"/>
      <c r="Q251" s="85"/>
    </row>
    <row r="252" spans="16:17" ht="14.25">
      <c r="P252" s="85"/>
      <c r="Q252" s="85"/>
    </row>
    <row r="253" spans="16:17" ht="14.25">
      <c r="P253" s="85"/>
      <c r="Q253" s="85"/>
    </row>
    <row r="254" spans="16:17" ht="14.25">
      <c r="P254" s="85"/>
      <c r="Q254" s="85"/>
    </row>
    <row r="255" spans="16:17" ht="14.25">
      <c r="P255" s="85"/>
      <c r="Q255" s="85"/>
    </row>
    <row r="256" spans="16:17" ht="14.25">
      <c r="P256" s="85"/>
      <c r="Q256" s="85"/>
    </row>
    <row r="257" spans="16:17" ht="14.25">
      <c r="P257" s="85"/>
      <c r="Q257" s="85"/>
    </row>
    <row r="258" spans="16:17" ht="14.25">
      <c r="P258" s="85"/>
      <c r="Q258" s="85"/>
    </row>
    <row r="259" spans="16:17" ht="14.25">
      <c r="P259" s="85"/>
      <c r="Q259" s="85"/>
    </row>
    <row r="260" spans="16:17" ht="14.25">
      <c r="P260" s="85"/>
      <c r="Q260" s="85"/>
    </row>
    <row r="261" spans="16:17" ht="14.25">
      <c r="P261" s="85"/>
      <c r="Q261" s="85"/>
    </row>
    <row r="262" spans="16:17" ht="14.25">
      <c r="P262" s="85"/>
      <c r="Q262" s="85"/>
    </row>
    <row r="263" spans="16:17" ht="14.25">
      <c r="P263" s="85"/>
      <c r="Q263" s="85"/>
    </row>
    <row r="264" spans="16:17" ht="14.25">
      <c r="P264" s="85"/>
      <c r="Q264" s="85"/>
    </row>
    <row r="265" spans="16:17" ht="14.25">
      <c r="P265" s="85"/>
      <c r="Q265" s="85"/>
    </row>
    <row r="266" spans="16:17" ht="14.25">
      <c r="P266" s="85"/>
      <c r="Q266" s="85"/>
    </row>
    <row r="267" spans="16:17" ht="14.25">
      <c r="P267" s="85"/>
      <c r="Q267" s="85"/>
    </row>
    <row r="268" spans="16:17" ht="14.25">
      <c r="P268" s="85"/>
      <c r="Q268" s="85"/>
    </row>
    <row r="269" spans="16:17" ht="14.25">
      <c r="P269" s="85"/>
      <c r="Q269" s="85"/>
    </row>
    <row r="270" spans="16:17" ht="14.25">
      <c r="P270" s="85"/>
      <c r="Q270" s="85"/>
    </row>
    <row r="271" spans="16:17" ht="14.25">
      <c r="P271" s="85"/>
      <c r="Q271" s="85"/>
    </row>
    <row r="272" spans="16:17" ht="14.25">
      <c r="P272" s="85"/>
      <c r="Q272" s="85"/>
    </row>
    <row r="273" spans="16:17" ht="14.25">
      <c r="P273" s="85"/>
      <c r="Q273" s="85"/>
    </row>
    <row r="274" spans="16:17" ht="14.25">
      <c r="P274" s="85"/>
      <c r="Q274" s="85"/>
    </row>
    <row r="275" spans="16:17" ht="14.25">
      <c r="P275" s="85"/>
      <c r="Q275" s="85"/>
    </row>
    <row r="276" spans="16:17" ht="14.25">
      <c r="P276" s="85"/>
      <c r="Q276" s="85"/>
    </row>
    <row r="277" spans="16:17" ht="14.25">
      <c r="P277" s="85"/>
      <c r="Q277" s="85"/>
    </row>
    <row r="278" spans="16:17" ht="14.25">
      <c r="P278" s="85"/>
      <c r="Q278" s="85"/>
    </row>
    <row r="279" spans="16:17" ht="14.25">
      <c r="P279" s="85"/>
      <c r="Q279" s="85"/>
    </row>
    <row r="280" spans="16:17" ht="14.25">
      <c r="P280" s="85"/>
      <c r="Q280" s="85"/>
    </row>
    <row r="281" spans="16:17" ht="14.25">
      <c r="P281" s="85"/>
      <c r="Q281" s="85"/>
    </row>
    <row r="282" spans="16:17" ht="14.25">
      <c r="P282" s="85"/>
      <c r="Q282" s="85"/>
    </row>
    <row r="283" spans="16:17" ht="14.25">
      <c r="P283" s="85"/>
      <c r="Q283" s="85"/>
    </row>
    <row r="284" spans="16:17" ht="14.25">
      <c r="P284" s="85"/>
      <c r="Q284" s="85"/>
    </row>
    <row r="285" spans="16:17" ht="14.25">
      <c r="P285" s="85"/>
      <c r="Q285" s="85"/>
    </row>
    <row r="286" spans="16:17" ht="14.25">
      <c r="P286" s="85"/>
      <c r="Q286" s="85"/>
    </row>
    <row r="287" spans="16:17" ht="14.25">
      <c r="P287" s="85"/>
      <c r="Q287" s="85"/>
    </row>
    <row r="288" spans="16:17" ht="14.25">
      <c r="P288" s="85"/>
      <c r="Q288" s="85"/>
    </row>
    <row r="289" spans="16:17" ht="14.25">
      <c r="P289" s="85"/>
      <c r="Q289" s="85"/>
    </row>
    <row r="290" spans="16:17" ht="14.25">
      <c r="P290" s="85"/>
      <c r="Q290" s="85"/>
    </row>
    <row r="291" spans="16:17" ht="14.25">
      <c r="P291" s="85"/>
      <c r="Q291" s="85"/>
    </row>
    <row r="292" spans="16:17" ht="14.25">
      <c r="P292" s="85"/>
      <c r="Q292" s="85"/>
    </row>
    <row r="293" spans="16:17" ht="14.25">
      <c r="P293" s="85"/>
      <c r="Q293" s="85"/>
    </row>
    <row r="294" spans="16:17" ht="14.25">
      <c r="P294" s="85"/>
      <c r="Q294" s="85"/>
    </row>
    <row r="295" spans="16:17" ht="14.25">
      <c r="P295" s="85"/>
      <c r="Q295" s="85"/>
    </row>
    <row r="296" spans="16:17" ht="14.25">
      <c r="P296" s="85"/>
      <c r="Q296" s="85"/>
    </row>
    <row r="297" spans="16:17" ht="14.25">
      <c r="P297" s="85"/>
      <c r="Q297" s="85"/>
    </row>
    <row r="298" spans="16:17" ht="14.25">
      <c r="P298" s="85"/>
      <c r="Q298" s="85"/>
    </row>
    <row r="299" spans="16:17" ht="14.25">
      <c r="P299" s="85"/>
      <c r="Q299" s="85"/>
    </row>
    <row r="300" spans="16:17" ht="14.25">
      <c r="P300" s="85"/>
      <c r="Q300" s="85"/>
    </row>
    <row r="301" spans="16:17" ht="14.25">
      <c r="P301" s="85"/>
      <c r="Q301" s="85"/>
    </row>
    <row r="302" spans="16:17" ht="14.25">
      <c r="P302" s="85"/>
      <c r="Q302" s="85"/>
    </row>
    <row r="303" spans="16:17" ht="14.25">
      <c r="P303" s="85"/>
      <c r="Q303" s="85"/>
    </row>
    <row r="304" spans="16:17" ht="14.25">
      <c r="P304" s="85"/>
      <c r="Q304" s="85"/>
    </row>
    <row r="305" spans="16:17" ht="14.25">
      <c r="P305" s="85"/>
      <c r="Q305" s="85"/>
    </row>
    <row r="306" spans="16:17" ht="14.25">
      <c r="P306" s="85"/>
      <c r="Q306" s="85"/>
    </row>
    <row r="307" spans="16:17" ht="14.25">
      <c r="P307" s="85"/>
      <c r="Q307" s="85"/>
    </row>
    <row r="308" spans="16:17" ht="14.25">
      <c r="P308" s="85"/>
      <c r="Q308" s="85"/>
    </row>
    <row r="309" spans="16:17" ht="14.25">
      <c r="P309" s="85"/>
      <c r="Q309" s="85"/>
    </row>
    <row r="310" spans="16:17" ht="14.25">
      <c r="P310" s="85"/>
      <c r="Q310" s="85"/>
    </row>
    <row r="311" spans="16:17" ht="14.25">
      <c r="P311" s="85"/>
      <c r="Q311" s="85"/>
    </row>
    <row r="312" spans="16:17" ht="14.25">
      <c r="P312" s="85"/>
      <c r="Q312" s="85"/>
    </row>
    <row r="313" spans="16:17" ht="14.25">
      <c r="P313" s="85"/>
      <c r="Q313" s="85"/>
    </row>
    <row r="314" spans="16:17" ht="14.25">
      <c r="P314" s="85"/>
      <c r="Q314" s="85"/>
    </row>
    <row r="315" spans="16:17" ht="14.25">
      <c r="P315" s="85"/>
      <c r="Q315" s="85"/>
    </row>
    <row r="316" spans="16:17" ht="14.25">
      <c r="P316" s="85"/>
      <c r="Q316" s="85"/>
    </row>
    <row r="317" spans="16:17" ht="14.25">
      <c r="P317" s="85"/>
      <c r="Q317" s="85"/>
    </row>
    <row r="318" spans="16:17" ht="14.25">
      <c r="P318" s="85"/>
      <c r="Q318" s="85"/>
    </row>
    <row r="319" spans="16:17" ht="14.25">
      <c r="P319" s="85"/>
      <c r="Q319" s="85"/>
    </row>
    <row r="320" spans="16:17" ht="14.25">
      <c r="P320" s="85"/>
      <c r="Q320" s="85"/>
    </row>
    <row r="321" spans="16:17" ht="14.25">
      <c r="P321" s="85"/>
      <c r="Q321" s="85"/>
    </row>
    <row r="322" spans="16:17" ht="14.25">
      <c r="P322" s="85"/>
      <c r="Q322" s="85"/>
    </row>
    <row r="323" spans="16:17" ht="14.25">
      <c r="P323" s="85"/>
      <c r="Q323" s="85"/>
    </row>
    <row r="324" spans="16:17" ht="14.25">
      <c r="P324" s="85"/>
      <c r="Q324" s="85"/>
    </row>
    <row r="325" spans="16:17" ht="14.25">
      <c r="P325" s="85"/>
      <c r="Q325" s="85"/>
    </row>
    <row r="326" spans="16:17" ht="14.25">
      <c r="P326" s="85"/>
      <c r="Q326" s="85"/>
    </row>
  </sheetData>
  <sheetProtection password="CA03" sheet="1" selectLockedCells="1"/>
  <mergeCells count="29">
    <mergeCell ref="M53:N53"/>
    <mergeCell ref="M54:N54"/>
    <mergeCell ref="C47:D47"/>
    <mergeCell ref="J52:L52"/>
    <mergeCell ref="G2:K4"/>
    <mergeCell ref="K8:M8"/>
    <mergeCell ref="H49:I49"/>
    <mergeCell ref="H51:I51"/>
    <mergeCell ref="J51:L51"/>
    <mergeCell ref="J48:M48"/>
    <mergeCell ref="J49:M49"/>
    <mergeCell ref="J47:M47"/>
    <mergeCell ref="L45:M45"/>
    <mergeCell ref="M5:N5"/>
    <mergeCell ref="H12:K12"/>
    <mergeCell ref="B38:M38"/>
    <mergeCell ref="K11:M11"/>
    <mergeCell ref="G6:N6"/>
    <mergeCell ref="B49:F49"/>
    <mergeCell ref="C48:D48"/>
    <mergeCell ref="B45:F46"/>
    <mergeCell ref="H47:I47"/>
    <mergeCell ref="H39:K39"/>
    <mergeCell ref="L2:N4"/>
    <mergeCell ref="C11:D11"/>
    <mergeCell ref="C9:D9"/>
    <mergeCell ref="C8:D8"/>
    <mergeCell ref="C10:D10"/>
    <mergeCell ref="G7:N7"/>
  </mergeCells>
  <dataValidations count="3">
    <dataValidation type="date" operator="greaterThan" allowBlank="1" showInputMessage="1" showErrorMessage="1" error="must be a valid date" sqref="C6">
      <formula1>42430</formula1>
    </dataValidation>
    <dataValidation type="list" allowBlank="1" showInputMessage="1" showErrorMessage="1" sqref="D14:D36 K8:M8">
      <formula1>$P$55:$P$84</formula1>
    </dataValidation>
    <dataValidation type="list" allowBlank="1" showInputMessage="1" showErrorMessage="1" sqref="F14:F36">
      <formula1>$V$55:$V$61</formula1>
    </dataValidation>
  </dataValidations>
  <printOptions horizontalCentered="1"/>
  <pageMargins left="0.0393700787401575" right="0.0393700787401575" top="0.393700787401575" bottom="0" header="0.393700787401575" footer="0.25"/>
  <pageSetup fitToHeight="1" fitToWidth="1" horizontalDpi="600" verticalDpi="600" orientation="landscape" scale="69" r:id="rId2"/>
  <headerFooter>
    <oddFooter>&amp;C&amp;9&amp;Z&amp;F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Consolidated Health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lrudak</dc:creator>
  <cp:keywords/>
  <dc:description/>
  <cp:lastModifiedBy>Cheryl Riedstra</cp:lastModifiedBy>
  <cp:lastPrinted>2016-09-08T11:57:25Z</cp:lastPrinted>
  <dcterms:created xsi:type="dcterms:W3CDTF">2010-12-03T19:39:29Z</dcterms:created>
  <dcterms:modified xsi:type="dcterms:W3CDTF">2016-09-14T16:13:04Z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